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'10'!$A$1:$L$14</definedName>
    <definedName name="_xlnm.Print_Area" localSheetId="3">'3'!$A$1:$H$28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<sst xmlns="http://schemas.openxmlformats.org/spreadsheetml/2006/main" count="341" uniqueCount="226">
  <si>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</si>
  <si>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</si>
  <si>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</si>
  <si>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</si>
  <si>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</si>
  <si>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</si>
  <si>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</si>
  <si>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</si>
  <si>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</si>
  <si>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</si>
  <si>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</si>
  <si>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</si>
  <si>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</si>
  <si>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</si>
  <si>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</si>
  <si>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</si>
  <si>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</si>
  <si>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</si>
  <si>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</si>
  <si>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</si>
  <si>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</si>
  <si>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</si>
  <si>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</si>
  <si>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</si>
  <si>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</si>
  <si>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</si>
  <si>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</si>
  <si>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</si>
  <si>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</si>
  <si>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</si>
  <si>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</si>
  <si>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</si>
  <si>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</si>
  <si>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</si>
  <si>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</si>
  <si>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</si>
  <si>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</si>
  <si>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</si>
  <si>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</si>
  <si>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</si>
  <si>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</si>
  <si>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</si>
  <si>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</si>
  <si>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</si>
  <si>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</si>
  <si>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</si>
  <si>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</si>
  <si>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</si>
  <si>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</si>
  <si>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</si>
  <si>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</si>
  <si>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</si>
  <si>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</si>
  <si>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</si>
  <si>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</si>
  <si>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</si>
  <si>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</si>
  <si>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</si>
  <si>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</si>
  <si>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</si>
  <si>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</si>
  <si>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</si>
  <si>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</si>
  <si>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</si>
  <si>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天津市住房保障服务中心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</si>
  <si>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</si>
  <si>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</si>
  <si>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</si>
  <si>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</si>
  <si>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</si>
  <si>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</si>
  <si>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</si>
  <si>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</si>
  <si>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</si>
  <si>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</si>
  <si>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</si>
  <si>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</si>
  <si>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</si>
  <si>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</si>
  <si>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</si>
  <si>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</si>
  <si>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</si>
  <si>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</si>
  <si>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</si>
  <si>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</si>
  <si>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</si>
  <si>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</si>
  <si>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</si>
  <si>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</si>
  <si>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</si>
  <si>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</si>
  <si>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</si>
  <si>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</si>
  <si>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</si>
  <si>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</si>
  <si>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2120105</t>
  </si>
  <si>
    <t xml:space="preserve">    工程建设标准规范编制与监管</t>
  </si>
  <si>
    <t>2120199</t>
  </si>
  <si>
    <t xml:space="preserve">    其他城乡社区管理事务支出</t>
  </si>
  <si>
    <t xml:space="preserve">  国有土地使用权出让收入安排的支出</t>
  </si>
  <si>
    <t>2120801</t>
  </si>
  <si>
    <t xml:space="preserve">    征地和拆迁补偿支出</t>
  </si>
  <si>
    <t>2120811</t>
  </si>
  <si>
    <t xml:space="preserve">    公共租赁住房支出</t>
  </si>
  <si>
    <t>221</t>
  </si>
  <si>
    <t>住房保障支出</t>
  </si>
  <si>
    <t>22101</t>
  </si>
  <si>
    <t xml:space="preserve">  保障性安居工程支出</t>
  </si>
  <si>
    <t>2210106</t>
  </si>
  <si>
    <t xml:space="preserve">    公共租赁住房</t>
  </si>
  <si>
    <t>2210107</t>
  </si>
  <si>
    <t xml:space="preserve">    保障性住房租金补贴</t>
  </si>
  <si>
    <t>2210199</t>
  </si>
  <si>
    <t xml:space="preserve">    其他保障性安居工程支出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</si>
  <si>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</si>
  <si>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</si>
  <si>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</si>
  <si>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</si>
  <si>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</si>
  <si>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</si>
  <si>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</si>
  <si>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</si>
  <si>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</si>
  <si>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</si>
  <si>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</si>
  <si>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</si>
  <si>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</si>
  <si>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</si>
  <si>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</si>
  <si>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</si>
  <si>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</si>
  <si>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</si>
  <si>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</si>
  <si>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</si>
  <si>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</si>
  <si>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</si>
  <si>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</si>
  <si>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</si>
  <si>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</si>
  <si>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</si>
  <si>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</si>
  <si>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</si>
  <si>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</si>
  <si>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</si>
  <si>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</si>
  <si>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</si>
  <si>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</si>
  <si>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</si>
  <si>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</si>
  <si>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</si>
  <si>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</si>
  <si>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</si>
  <si>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</si>
  <si>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</si>
  <si>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</si>
  <si>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</si>
  <si>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</si>
  <si>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</si>
  <si>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</si>
  <si>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</si>
  <si>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</si>
  <si>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</si>
  <si>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</si>
  <si>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</si>
  <si>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</si>
  <si>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</si>
  <si>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</si>
  <si>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</si>
  <si>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</si>
  <si>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</si>
  <si>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</si>
  <si>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</si>
  <si>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</si>
  <si>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</si>
  <si>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</si>
  <si>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</si>
  <si>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</si>
  <si>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</si>
  <si>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</si>
  <si>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</si>
  <si>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</si>
  <si>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</si>
  <si>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</si>
  <si>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</si>
  <si>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</si>
  <si>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</si>
  <si>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</si>
  <si>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</si>
  <si>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</si>
  <si>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</si>
  <si>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</si>
  <si>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</si>
  <si>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</si>
  <si>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</si>
  <si>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</si>
  <si>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</si>
  <si>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</si>
  <si>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</si>
  <si>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</si>
  <si>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</si>
  <si>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</si>
  <si>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21208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</si>
  <si>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</si>
  <si>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</si>
  <si>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</si>
  <si>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</si>
  <si>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</si>
  <si>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</si>
  <si>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</si>
  <si>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</si>
  <si>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</si>
  <si>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</si>
  <si>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</si>
  <si>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</si>
  <si>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</si>
  <si>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</si>
  <si>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</si>
  <si>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</si>
  <si>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公租房建设还本付息-一般预算</t>
  </si>
  <si>
    <t>保障房物业补贴</t>
  </si>
  <si>
    <t>公租房运营管理维修等资金</t>
  </si>
  <si>
    <t>棚改储备土地成本审查服务费</t>
  </si>
  <si>
    <t>住房租赁补贴-01中央直达资金-中央财政城镇保障性安居工程补助资金</t>
  </si>
  <si>
    <t>公租房建设还本付息-土地出让收益</t>
  </si>
  <si>
    <t>住房租赁补贴</t>
  </si>
  <si>
    <t>物业管理、维修资金管理专项经费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</si>
</sst>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_ "/>
    <numFmt numFmtId="192" formatCode="#,##0.00_);[Red]\(#,##0.00\)"/>
    <numFmt numFmtId="193" formatCode="#,##0.0000"/>
    <numFmt numFmtId="194" formatCode="* #,##0.00;* \-#,##0.00;* &quot;&quot;??;@"/>
    <numFmt numFmtId="195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NumberFormat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NumberFormat="0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8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3" fillId="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8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7" fillId="41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58" fillId="20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41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3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492" applyFont="1">
      <alignment/>
      <protection/>
    </xf>
    <xf numFmtId="0" fontId="2" fillId="0" borderId="0" xfId="492" applyFont="1" applyAlignment="1">
      <alignment vertical="center"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1" applyFont="1" applyAlignment="1">
      <alignment horizontal="center" vertical="center"/>
      <protection/>
    </xf>
    <xf numFmtId="0" fontId="5" fillId="0" borderId="0" xfId="511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1" fillId="0" borderId="14" xfId="492" applyFont="1" applyBorder="1" applyAlignment="1">
      <alignment vertical="center" wrapText="1"/>
      <protection/>
    </xf>
    <xf numFmtId="4" fontId="2" fillId="0" borderId="14" xfId="492" applyNumberFormat="1" applyFont="1" applyBorder="1" applyAlignment="1">
      <alignment vertical="center"/>
      <protection/>
    </xf>
    <xf numFmtId="0" fontId="2" fillId="0" borderId="14" xfId="492" applyFont="1" applyBorder="1" applyAlignment="1">
      <alignment vertical="center"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8" fillId="0" borderId="14" xfId="497" applyNumberFormat="1" applyFont="1" applyFill="1" applyBorder="1" applyAlignment="1">
      <alignment horizontal="left" vertical="center"/>
      <protection/>
    </xf>
    <xf numFmtId="191" fontId="8" fillId="0" borderId="14" xfId="497" applyNumberFormat="1" applyFont="1" applyFill="1" applyBorder="1" applyAlignment="1">
      <alignment horizontal="left" vertical="center" wrapText="1"/>
      <protection/>
    </xf>
    <xf numFmtId="0" fontId="2" fillId="0" borderId="0" xfId="511">
      <alignment/>
      <protection/>
    </xf>
    <xf numFmtId="0" fontId="4" fillId="0" borderId="0" xfId="511" applyFont="1" applyAlignment="1">
      <alignment vertical="center"/>
      <protection/>
    </xf>
    <xf numFmtId="0" fontId="5" fillId="0" borderId="0" xfId="511" applyFont="1">
      <alignment/>
      <protection/>
    </xf>
    <xf numFmtId="0" fontId="5" fillId="0" borderId="0" xfId="511" applyFont="1" applyAlignment="1">
      <alignment horizontal="right"/>
      <protection/>
    </xf>
    <xf numFmtId="0" fontId="5" fillId="0" borderId="14" xfId="511" applyFont="1" applyBorder="1" applyAlignment="1">
      <alignment horizontal="center" vertical="center" wrapText="1"/>
      <protection/>
    </xf>
    <xf numFmtId="0" fontId="5" fillId="0" borderId="14" xfId="511" applyFont="1" applyBorder="1" applyAlignment="1">
      <alignment horizontal="center" vertical="center"/>
      <protection/>
    </xf>
    <xf numFmtId="0" fontId="2" fillId="0" borderId="0" xfId="511" applyBorder="1">
      <alignment/>
      <protection/>
    </xf>
    <xf numFmtId="0" fontId="5" fillId="0" borderId="0" xfId="511" applyFont="1" applyBorder="1" applyAlignment="1">
      <alignment horizontal="center" vertical="center" wrapText="1"/>
      <protection/>
    </xf>
    <xf numFmtId="188" fontId="5" fillId="0" borderId="14" xfId="511" applyNumberFormat="1" applyFont="1" applyBorder="1" applyAlignment="1">
      <alignment horizontal="right" vertical="center"/>
      <protection/>
    </xf>
    <xf numFmtId="0" fontId="5" fillId="0" borderId="0" xfId="511" applyFont="1" applyAlignment="1">
      <alignment vertical="center"/>
      <protection/>
    </xf>
    <xf numFmtId="0" fontId="0" fillId="0" borderId="0" xfId="0" applyFont="1" applyAlignment="1">
      <alignment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1" fontId="8" fillId="0" borderId="14" xfId="497" applyNumberFormat="1" applyFont="1" applyFill="1" applyBorder="1" applyAlignment="1">
      <alignment horizontal="left" vertical="center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8" fillId="0" borderId="14" xfId="498" applyNumberFormat="1" applyFont="1" applyFill="1" applyBorder="1" applyAlignment="1">
      <alignment horizontal="left" vertical="center"/>
      <protection/>
    </xf>
    <xf numFmtId="191" fontId="69" fillId="0" borderId="14" xfId="500" applyNumberFormat="1" applyFont="1" applyFill="1" applyBorder="1" applyAlignment="1">
      <alignment horizontal="left" vertical="center"/>
      <protection/>
    </xf>
    <xf numFmtId="189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right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right" vertical="center" wrapText="1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29" xfId="497"/>
    <cellStyle name="常规 3" xfId="498"/>
    <cellStyle name="常规 3 2" xfId="499"/>
    <cellStyle name="常规 4" xfId="500"/>
    <cellStyle name="常规 4 2" xfId="501"/>
    <cellStyle name="常规 4_2008年横排表0721" xfId="502"/>
    <cellStyle name="常规 5" xfId="503"/>
    <cellStyle name="常规 5 2" xfId="504"/>
    <cellStyle name="常规 6" xfId="505"/>
    <cellStyle name="常规 6 2" xfId="506"/>
    <cellStyle name="常规 7" xfId="507"/>
    <cellStyle name="常规 7 2" xfId="508"/>
    <cellStyle name="常规 8" xfId="509"/>
    <cellStyle name="常规 9" xfId="510"/>
    <cellStyle name="常规_附件 5 " xfId="511"/>
    <cellStyle name="超级链接" xfId="512"/>
    <cellStyle name="分级显示行_1_13区汇总" xfId="513"/>
    <cellStyle name="归盒啦_95" xfId="514"/>
    <cellStyle name="好 2" xfId="515"/>
    <cellStyle name="好_00省级(打印)" xfId="516"/>
    <cellStyle name="好_03昭通" xfId="517"/>
    <cellStyle name="好_0502通海县" xfId="518"/>
    <cellStyle name="好_05潍坊" xfId="519"/>
    <cellStyle name="好_0605石屏县" xfId="520"/>
    <cellStyle name="好_0605石屏县_财力性转移支付2010年预算参考数" xfId="521"/>
    <cellStyle name="好_07临沂" xfId="522"/>
    <cellStyle name="好_09黑龙江" xfId="523"/>
    <cellStyle name="好_09黑龙江_财力性转移支付2010年预算参考数" xfId="524"/>
    <cellStyle name="好_1" xfId="525"/>
    <cellStyle name="好_1_财力性转移支付2010年预算参考数" xfId="526"/>
    <cellStyle name="好_1110洱源县" xfId="527"/>
    <cellStyle name="好_1110洱源县_财力性转移支付2010年预算参考数" xfId="528"/>
    <cellStyle name="好_11大理" xfId="529"/>
    <cellStyle name="好_11大理_财力性转移支付2010年预算参考数" xfId="530"/>
    <cellStyle name="好_12滨州" xfId="531"/>
    <cellStyle name="好_12滨州_财力性转移支付2010年预算参考数" xfId="532"/>
    <cellStyle name="好_14安徽" xfId="533"/>
    <cellStyle name="好_14安徽_财力性转移支付2010年预算参考数" xfId="534"/>
    <cellStyle name="好_2" xfId="535"/>
    <cellStyle name="好_2_财力性转移支付2010年预算参考数" xfId="536"/>
    <cellStyle name="好_2006年22湖南" xfId="537"/>
    <cellStyle name="好_2006年22湖南_财力性转移支付2010年预算参考数" xfId="538"/>
    <cellStyle name="好_2006年27重庆" xfId="539"/>
    <cellStyle name="好_2006年27重庆_财力性转移支付2010年预算参考数" xfId="540"/>
    <cellStyle name="好_2006年28四川" xfId="541"/>
    <cellStyle name="好_2006年28四川_财力性转移支付2010年预算参考数" xfId="542"/>
    <cellStyle name="好_2006年30云南" xfId="543"/>
    <cellStyle name="好_2006年33甘肃" xfId="544"/>
    <cellStyle name="好_2006年34青海" xfId="545"/>
    <cellStyle name="好_2006年34青海_财力性转移支付2010年预算参考数" xfId="546"/>
    <cellStyle name="好_2006年全省财力计算表（中央、决算）" xfId="547"/>
    <cellStyle name="好_2006年水利统计指标统计表" xfId="548"/>
    <cellStyle name="好_2006年水利统计指标统计表_财力性转移支付2010年预算参考数" xfId="549"/>
    <cellStyle name="好_2007年收支情况及2008年收支预计表(汇总表)" xfId="550"/>
    <cellStyle name="好_2007年收支情况及2008年收支预计表(汇总表)_财力性转移支付2010年预算参考数" xfId="551"/>
    <cellStyle name="好_2007年一般预算支出剔除" xfId="552"/>
    <cellStyle name="好_2007年一般预算支出剔除_财力性转移支付2010年预算参考数" xfId="553"/>
    <cellStyle name="好_2007一般预算支出口径剔除表" xfId="554"/>
    <cellStyle name="好_2007一般预算支出口径剔除表_财力性转移支付2010年预算参考数" xfId="555"/>
    <cellStyle name="好_2008计算资料（8月5）" xfId="556"/>
    <cellStyle name="好_2008年全省汇总收支计算表" xfId="557"/>
    <cellStyle name="好_2008年全省汇总收支计算表_财力性转移支付2010年预算参考数" xfId="558"/>
    <cellStyle name="好_2008年一般预算支出预计" xfId="559"/>
    <cellStyle name="好_2008年预计支出与2007年对比" xfId="560"/>
    <cellStyle name="好_2008年支出核定" xfId="561"/>
    <cellStyle name="好_2008年支出调整" xfId="562"/>
    <cellStyle name="好_2008年支出调整_财力性转移支付2010年预算参考数" xfId="563"/>
    <cellStyle name="好_2015年社会保险基金预算草案表样（报人大）" xfId="564"/>
    <cellStyle name="好_2016年科目0114" xfId="565"/>
    <cellStyle name="好_2016人代会附表（2015-9-11）（姚局）-财经委" xfId="566"/>
    <cellStyle name="好_20河南" xfId="567"/>
    <cellStyle name="好_20河南_财力性转移支付2010年预算参考数" xfId="568"/>
    <cellStyle name="好_22湖南" xfId="569"/>
    <cellStyle name="好_22湖南_财力性转移支付2010年预算参考数" xfId="570"/>
    <cellStyle name="好_27重庆" xfId="571"/>
    <cellStyle name="好_27重庆_财力性转移支付2010年预算参考数" xfId="572"/>
    <cellStyle name="好_28四川" xfId="573"/>
    <cellStyle name="好_28四川_财力性转移支付2010年预算参考数" xfId="574"/>
    <cellStyle name="好_30云南" xfId="575"/>
    <cellStyle name="好_30云南_1" xfId="576"/>
    <cellStyle name="好_30云南_1_财力性转移支付2010年预算参考数" xfId="577"/>
    <cellStyle name="好_33甘肃" xfId="578"/>
    <cellStyle name="好_34青海" xfId="579"/>
    <cellStyle name="好_34青海_1" xfId="580"/>
    <cellStyle name="好_34青海_1_财力性转移支付2010年预算参考数" xfId="581"/>
    <cellStyle name="好_34青海_财力性转移支付2010年预算参考数" xfId="582"/>
    <cellStyle name="好_530623_2006年县级财政报表附表" xfId="583"/>
    <cellStyle name="好_530629_2006年县级财政报表附表" xfId="584"/>
    <cellStyle name="好_5334_2006年迪庆县级财政报表附表" xfId="585"/>
    <cellStyle name="好_Book1" xfId="586"/>
    <cellStyle name="好_Book1_财力性转移支付2010年预算参考数" xfId="587"/>
    <cellStyle name="好_Book2" xfId="588"/>
    <cellStyle name="好_Book2_财力性转移支付2010年预算参考数" xfId="589"/>
    <cellStyle name="好_gdp" xfId="590"/>
    <cellStyle name="好_M01-2(州市补助收入)" xfId="591"/>
    <cellStyle name="好_安徽 缺口县区测算(地方填报)1" xfId="592"/>
    <cellStyle name="好_安徽 缺口县区测算(地方填报)1_财力性转移支付2010年预算参考数" xfId="593"/>
    <cellStyle name="好_报表" xfId="594"/>
    <cellStyle name="好_不含人员经费系数" xfId="595"/>
    <cellStyle name="好_不含人员经费系数_财力性转移支付2010年预算参考数" xfId="596"/>
    <cellStyle name="好_财政供养人员" xfId="597"/>
    <cellStyle name="好_财政供养人员_财力性转移支付2010年预算参考数" xfId="598"/>
    <cellStyle name="好_测算结果" xfId="599"/>
    <cellStyle name="好_测算结果_财力性转移支付2010年预算参考数" xfId="600"/>
    <cellStyle name="好_测算结果汇总" xfId="601"/>
    <cellStyle name="好_测算结果汇总_财力性转移支付2010年预算参考数" xfId="602"/>
    <cellStyle name="好_成本差异系数" xfId="603"/>
    <cellStyle name="好_成本差异系数（含人口规模）" xfId="604"/>
    <cellStyle name="好_成本差异系数（含人口规模）_财力性转移支付2010年预算参考数" xfId="605"/>
    <cellStyle name="好_成本差异系数_财力性转移支付2010年预算参考数" xfId="606"/>
    <cellStyle name="好_城建部门" xfId="607"/>
    <cellStyle name="好_第五部分(才淼、饶永宏）" xfId="608"/>
    <cellStyle name="好_第一部分：综合全" xfId="609"/>
    <cellStyle name="好_分析缺口率" xfId="610"/>
    <cellStyle name="好_分析缺口率_财力性转移支付2010年预算参考数" xfId="611"/>
    <cellStyle name="好_分县成本差异系数" xfId="612"/>
    <cellStyle name="好_分县成本差异系数_不含人员经费系数" xfId="613"/>
    <cellStyle name="好_分县成本差异系数_不含人员经费系数_财力性转移支付2010年预算参考数" xfId="614"/>
    <cellStyle name="好_分县成本差异系数_财力性转移支付2010年预算参考数" xfId="615"/>
    <cellStyle name="好_分县成本差异系数_民生政策最低支出需求" xfId="616"/>
    <cellStyle name="好_分县成本差异系数_民生政策最低支出需求_财力性转移支付2010年预算参考数" xfId="617"/>
    <cellStyle name="好_附表" xfId="618"/>
    <cellStyle name="好_附表_财力性转移支付2010年预算参考数" xfId="619"/>
    <cellStyle name="好_行政(燃修费)" xfId="620"/>
    <cellStyle name="好_行政(燃修费)_不含人员经费系数" xfId="621"/>
    <cellStyle name="好_行政(燃修费)_不含人员经费系数_财力性转移支付2010年预算参考数" xfId="622"/>
    <cellStyle name="好_行政(燃修费)_财力性转移支付2010年预算参考数" xfId="623"/>
    <cellStyle name="好_行政(燃修费)_民生政策最低支出需求" xfId="624"/>
    <cellStyle name="好_行政(燃修费)_民生政策最低支出需求_财力性转移支付2010年预算参考数" xfId="625"/>
    <cellStyle name="好_行政(燃修费)_县市旗测算-新科目（含人口规模效应）" xfId="626"/>
    <cellStyle name="好_行政(燃修费)_县市旗测算-新科目（含人口规模效应）_财力性转移支付2010年预算参考数" xfId="627"/>
    <cellStyle name="好_行政（人员）" xfId="628"/>
    <cellStyle name="好_行政（人员）_不含人员经费系数" xfId="629"/>
    <cellStyle name="好_行政（人员）_不含人员经费系数_财力性转移支付2010年预算参考数" xfId="630"/>
    <cellStyle name="好_行政（人员）_财力性转移支付2010年预算参考数" xfId="631"/>
    <cellStyle name="好_行政（人员）_民生政策最低支出需求" xfId="632"/>
    <cellStyle name="好_行政（人员）_民生政策最低支出需求_财力性转移支付2010年预算参考数" xfId="633"/>
    <cellStyle name="好_行政（人员）_县市旗测算-新科目（含人口规模效应）" xfId="634"/>
    <cellStyle name="好_行政（人员）_县市旗测算-新科目（含人口规模效应）_财力性转移支付2010年预算参考数" xfId="635"/>
    <cellStyle name="好_行政公检法测算" xfId="636"/>
    <cellStyle name="好_行政公检法测算_不含人员经费系数" xfId="637"/>
    <cellStyle name="好_行政公检法测算_不含人员经费系数_财力性转移支付2010年预算参考数" xfId="638"/>
    <cellStyle name="好_行政公检法测算_财力性转移支付2010年预算参考数" xfId="639"/>
    <cellStyle name="好_行政公检法测算_民生政策最低支出需求" xfId="640"/>
    <cellStyle name="好_行政公检法测算_民生政策最低支出需求_财力性转移支付2010年预算参考数" xfId="641"/>
    <cellStyle name="好_行政公检法测算_县市旗测算-新科目（含人口规模效应）" xfId="642"/>
    <cellStyle name="好_行政公检法测算_县市旗测算-新科目（含人口规模效应）_财力性转移支付2010年预算参考数" xfId="643"/>
    <cellStyle name="好_河南 缺口县区测算(地方填报)" xfId="644"/>
    <cellStyle name="好_河南 缺口县区测算(地方填报)_财力性转移支付2010年预算参考数" xfId="645"/>
    <cellStyle name="好_河南 缺口县区测算(地方填报白)" xfId="646"/>
    <cellStyle name="好_河南 缺口县区测算(地方填报白)_财力性转移支付2010年预算参考数" xfId="647"/>
    <cellStyle name="好_核定人数对比" xfId="648"/>
    <cellStyle name="好_核定人数对比_财力性转移支付2010年预算参考数" xfId="649"/>
    <cellStyle name="好_核定人数下发表" xfId="650"/>
    <cellStyle name="好_核定人数下发表_财力性转移支付2010年预算参考数" xfId="651"/>
    <cellStyle name="好_汇总" xfId="652"/>
    <cellStyle name="好_汇总_财力性转移支付2010年预算参考数" xfId="653"/>
    <cellStyle name="好_汇总表" xfId="654"/>
    <cellStyle name="好_汇总表_财力性转移支付2010年预算参考数" xfId="655"/>
    <cellStyle name="好_汇总表4" xfId="656"/>
    <cellStyle name="好_汇总表4_财力性转移支付2010年预算参考数" xfId="657"/>
    <cellStyle name="好_汇总表提前告知区县" xfId="658"/>
    <cellStyle name="好_汇总-县级财政报表附表" xfId="659"/>
    <cellStyle name="好_检验表" xfId="660"/>
    <cellStyle name="好_检验表（调整后）" xfId="661"/>
    <cellStyle name="好_教育(按照总人口测算）—20080416" xfId="662"/>
    <cellStyle name="好_教育(按照总人口测算）—20080416_不含人员经费系数" xfId="663"/>
    <cellStyle name="好_教育(按照总人口测算）—20080416_不含人员经费系数_财力性转移支付2010年预算参考数" xfId="664"/>
    <cellStyle name="好_教育(按照总人口测算）—20080416_财力性转移支付2010年预算参考数" xfId="665"/>
    <cellStyle name="好_教育(按照总人口测算）—20080416_民生政策最低支出需求" xfId="666"/>
    <cellStyle name="好_教育(按照总人口测算）—20080416_民生政策最低支出需求_财力性转移支付2010年预算参考数" xfId="667"/>
    <cellStyle name="好_教育(按照总人口测算）—20080416_县市旗测算-新科目（含人口规模效应）" xfId="668"/>
    <cellStyle name="好_教育(按照总人口测算）—20080416_县市旗测算-新科目（含人口规模效应）_财力性转移支付2010年预算参考数" xfId="669"/>
    <cellStyle name="好_丽江汇总" xfId="670"/>
    <cellStyle name="好_民生政策最低支出需求" xfId="671"/>
    <cellStyle name="好_民生政策最低支出需求_财力性转移支付2010年预算参考数" xfId="672"/>
    <cellStyle name="好_农林水和城市维护标准支出20080505－县区合计" xfId="673"/>
    <cellStyle name="好_农林水和城市维护标准支出20080505－县区合计_不含人员经费系数" xfId="674"/>
    <cellStyle name="好_农林水和城市维护标准支出20080505－县区合计_不含人员经费系数_财力性转移支付2010年预算参考数" xfId="675"/>
    <cellStyle name="好_农林水和城市维护标准支出20080505－县区合计_财力性转移支付2010年预算参考数" xfId="676"/>
    <cellStyle name="好_农林水和城市维护标准支出20080505－县区合计_民生政策最低支出需求" xfId="677"/>
    <cellStyle name="好_农林水和城市维护标准支出20080505－县区合计_民生政策最低支出需求_财力性转移支付2010年预算参考数" xfId="678"/>
    <cellStyle name="好_农林水和城市维护标准支出20080505－县区合计_县市旗测算-新科目（含人口规模效应）" xfId="679"/>
    <cellStyle name="好_农林水和城市维护标准支出20080505－县区合计_县市旗测算-新科目（含人口规模效应）_财力性转移支付2010年预算参考数" xfId="680"/>
    <cellStyle name="好_平邑" xfId="681"/>
    <cellStyle name="好_平邑_财力性转移支付2010年预算参考数" xfId="682"/>
    <cellStyle name="好_其他部门(按照总人口测算）—20080416" xfId="683"/>
    <cellStyle name="好_其他部门(按照总人口测算）—20080416_不含人员经费系数" xfId="684"/>
    <cellStyle name="好_其他部门(按照总人口测算）—20080416_不含人员经费系数_财力性转移支付2010年预算参考数" xfId="685"/>
    <cellStyle name="好_其他部门(按照总人口测算）—20080416_财力性转移支付2010年预算参考数" xfId="686"/>
    <cellStyle name="好_其他部门(按照总人口测算）—20080416_民生政策最低支出需求" xfId="687"/>
    <cellStyle name="好_其他部门(按照总人口测算）—20080416_民生政策最低支出需求_财力性转移支付2010年预算参考数" xfId="688"/>
    <cellStyle name="好_其他部门(按照总人口测算）—20080416_县市旗测算-新科目（含人口规模效应）" xfId="689"/>
    <cellStyle name="好_其他部门(按照总人口测算）—20080416_县市旗测算-新科目（含人口规模效应）_财力性转移支付2010年预算参考数" xfId="690"/>
    <cellStyle name="好_青海 缺口县区测算(地方填报)" xfId="691"/>
    <cellStyle name="好_青海 缺口县区测算(地方填报)_财力性转移支付2010年预算参考数" xfId="692"/>
    <cellStyle name="好_缺口县区测算" xfId="693"/>
    <cellStyle name="好_缺口县区测算（11.13）" xfId="694"/>
    <cellStyle name="好_缺口县区测算（11.13）_财力性转移支付2010年预算参考数" xfId="695"/>
    <cellStyle name="好_缺口县区测算(按2007支出增长25%测算)" xfId="696"/>
    <cellStyle name="好_缺口县区测算(按2007支出增长25%测算)_财力性转移支付2010年预算参考数" xfId="697"/>
    <cellStyle name="好_缺口县区测算(按核定人数)" xfId="698"/>
    <cellStyle name="好_缺口县区测算(按核定人数)_财力性转移支付2010年预算参考数" xfId="699"/>
    <cellStyle name="好_缺口县区测算(财政部标准)" xfId="700"/>
    <cellStyle name="好_缺口县区测算(财政部标准)_财力性转移支付2010年预算参考数" xfId="701"/>
    <cellStyle name="好_缺口县区测算_财力性转移支付2010年预算参考数" xfId="702"/>
    <cellStyle name="好_人员工资和公用经费" xfId="703"/>
    <cellStyle name="好_人员工资和公用经费_财力性转移支付2010年预算参考数" xfId="704"/>
    <cellStyle name="好_人员工资和公用经费2" xfId="705"/>
    <cellStyle name="好_人员工资和公用经费2_财力性转移支付2010年预算参考数" xfId="706"/>
    <cellStyle name="好_人员工资和公用经费3" xfId="707"/>
    <cellStyle name="好_人员工资和公用经费3_财力性转移支付2010年预算参考数" xfId="708"/>
    <cellStyle name="好_山东省民生支出标准" xfId="709"/>
    <cellStyle name="好_山东省民生支出标准_财力性转移支付2010年预算参考数" xfId="710"/>
    <cellStyle name="好_社保处下达区县2015年指标（第二批）" xfId="711"/>
    <cellStyle name="好_市辖区测算20080510" xfId="712"/>
    <cellStyle name="好_市辖区测算20080510_不含人员经费系数" xfId="713"/>
    <cellStyle name="好_市辖区测算20080510_不含人员经费系数_财力性转移支付2010年预算参考数" xfId="714"/>
    <cellStyle name="好_市辖区测算20080510_财力性转移支付2010年预算参考数" xfId="715"/>
    <cellStyle name="好_市辖区测算20080510_民生政策最低支出需求" xfId="716"/>
    <cellStyle name="好_市辖区测算20080510_民生政策最低支出需求_财力性转移支付2010年预算参考数" xfId="717"/>
    <cellStyle name="好_市辖区测算20080510_县市旗测算-新科目（含人口规模效应）" xfId="718"/>
    <cellStyle name="好_市辖区测算20080510_县市旗测算-新科目（含人口规模效应）_财力性转移支付2010年预算参考数" xfId="719"/>
    <cellStyle name="好_市辖区测算-新科目（20080626）" xfId="720"/>
    <cellStyle name="好_市辖区测算-新科目（20080626）_不含人员经费系数" xfId="721"/>
    <cellStyle name="好_市辖区测算-新科目（20080626）_不含人员经费系数_财力性转移支付2010年预算参考数" xfId="722"/>
    <cellStyle name="好_市辖区测算-新科目（20080626）_财力性转移支付2010年预算参考数" xfId="723"/>
    <cellStyle name="好_市辖区测算-新科目（20080626）_民生政策最低支出需求" xfId="724"/>
    <cellStyle name="好_市辖区测算-新科目（20080626）_民生政策最低支出需求_财力性转移支付2010年预算参考数" xfId="725"/>
    <cellStyle name="好_市辖区测算-新科目（20080626）_县市旗测算-新科目（含人口规模效应）" xfId="726"/>
    <cellStyle name="好_市辖区测算-新科目（20080626）_县市旗测算-新科目（含人口规模效应）_财力性转移支付2010年预算参考数" xfId="727"/>
    <cellStyle name="好_数据--基础数据--预算组--2015年人代会预算部分--2015.01.20--人代会前第6稿--按姚局意见改--调市级项级明细" xfId="728"/>
    <cellStyle name="好_数据--基础数据--预算组--2015年人代会预算部分--2015.01.20--人代会前第6稿--按姚局意见改--调市级项级明细_区县政府预算公开整改--表" xfId="729"/>
    <cellStyle name="好_同德" xfId="730"/>
    <cellStyle name="好_同德_财力性转移支付2010年预算参考数" xfId="731"/>
    <cellStyle name="好_危改资金测算" xfId="732"/>
    <cellStyle name="好_危改资金测算_财力性转移支付2010年预算参考数" xfId="733"/>
    <cellStyle name="好_卫生(按照总人口测算）—20080416" xfId="734"/>
    <cellStyle name="好_卫生(按照总人口测算）—20080416_不含人员经费系数" xfId="735"/>
    <cellStyle name="好_卫生(按照总人口测算）—20080416_不含人员经费系数_财力性转移支付2010年预算参考数" xfId="736"/>
    <cellStyle name="好_卫生(按照总人口测算）—20080416_财力性转移支付2010年预算参考数" xfId="737"/>
    <cellStyle name="好_卫生(按照总人口测算）—20080416_民生政策最低支出需求" xfId="738"/>
    <cellStyle name="好_卫生(按照总人口测算）—20080416_民生政策最低支出需求_财力性转移支付2010年预算参考数" xfId="739"/>
    <cellStyle name="好_卫生(按照总人口测算）—20080416_县市旗测算-新科目（含人口规模效应）" xfId="740"/>
    <cellStyle name="好_卫生(按照总人口测算）—20080416_县市旗测算-新科目（含人口规模效应）_财力性转移支付2010年预算参考数" xfId="741"/>
    <cellStyle name="好_卫生部门" xfId="742"/>
    <cellStyle name="好_卫生部门_财力性转移支付2010年预算参考数" xfId="743"/>
    <cellStyle name="好_文体广播部门" xfId="744"/>
    <cellStyle name="好_文体广播事业(按照总人口测算）—20080416" xfId="745"/>
    <cellStyle name="好_文体广播事业(按照总人口测算）—20080416_不含人员经费系数" xfId="746"/>
    <cellStyle name="好_文体广播事业(按照总人口测算）—20080416_不含人员经费系数_财力性转移支付2010年预算参考数" xfId="747"/>
    <cellStyle name="好_文体广播事业(按照总人口测算）—20080416_财力性转移支付2010年预算参考数" xfId="748"/>
    <cellStyle name="好_文体广播事业(按照总人口测算）—20080416_民生政策最低支出需求" xfId="749"/>
    <cellStyle name="好_文体广播事业(按照总人口测算）—20080416_民生政策最低支出需求_财力性转移支付2010年预算参考数" xfId="750"/>
    <cellStyle name="好_文体广播事业(按照总人口测算）—20080416_县市旗测算-新科目（含人口规模效应）" xfId="751"/>
    <cellStyle name="好_文体广播事业(按照总人口测算）—20080416_县市旗测算-新科目（含人口规模效应）_财力性转移支付2010年预算参考数" xfId="752"/>
    <cellStyle name="好_县区合并测算20080421" xfId="753"/>
    <cellStyle name="好_县区合并测算20080421_不含人员经费系数" xfId="754"/>
    <cellStyle name="好_县区合并测算20080421_不含人员经费系数_财力性转移支付2010年预算参考数" xfId="755"/>
    <cellStyle name="好_县区合并测算20080421_财力性转移支付2010年预算参考数" xfId="756"/>
    <cellStyle name="好_县区合并测算20080421_民生政策最低支出需求" xfId="757"/>
    <cellStyle name="好_县区合并测算20080421_民生政策最低支出需求_财力性转移支付2010年预算参考数" xfId="758"/>
    <cellStyle name="好_县区合并测算20080421_县市旗测算-新科目（含人口规模效应）" xfId="759"/>
    <cellStyle name="好_县区合并测算20080421_县市旗测算-新科目（含人口规模效应）_财力性转移支付2010年预算参考数" xfId="760"/>
    <cellStyle name="好_县区合并测算20080423(按照各省比重）" xfId="761"/>
    <cellStyle name="好_县区合并测算20080423(按照各省比重）_不含人员经费系数" xfId="762"/>
    <cellStyle name="好_县区合并测算20080423(按照各省比重）_不含人员经费系数_财力性转移支付2010年预算参考数" xfId="763"/>
    <cellStyle name="好_县区合并测算20080423(按照各省比重）_财力性转移支付2010年预算参考数" xfId="764"/>
    <cellStyle name="好_县区合并测算20080423(按照各省比重）_民生政策最低支出需求" xfId="765"/>
    <cellStyle name="好_县区合并测算20080423(按照各省比重）_民生政策最低支出需求_财力性转移支付2010年预算参考数" xfId="766"/>
    <cellStyle name="好_县区合并测算20080423(按照各省比重）_县市旗测算-新科目（含人口规模效应）" xfId="767"/>
    <cellStyle name="好_县区合并测算20080423(按照各省比重）_县市旗测算-新科目（含人口规模效应）_财力性转移支付2010年预算参考数" xfId="768"/>
    <cellStyle name="好_县市旗测算20080508" xfId="769"/>
    <cellStyle name="好_县市旗测算20080508_不含人员经费系数" xfId="770"/>
    <cellStyle name="好_县市旗测算20080508_不含人员经费系数_财力性转移支付2010年预算参考数" xfId="771"/>
    <cellStyle name="好_县市旗测算20080508_财力性转移支付2010年预算参考数" xfId="772"/>
    <cellStyle name="好_县市旗测算20080508_民生政策最低支出需求" xfId="773"/>
    <cellStyle name="好_县市旗测算20080508_民生政策最低支出需求_财力性转移支付2010年预算参考数" xfId="774"/>
    <cellStyle name="好_县市旗测算20080508_县市旗测算-新科目（含人口规模效应）" xfId="775"/>
    <cellStyle name="好_县市旗测算20080508_县市旗测算-新科目（含人口规模效应）_财力性转移支付2010年预算参考数" xfId="776"/>
    <cellStyle name="好_县市旗测算-新科目（20080626）" xfId="777"/>
    <cellStyle name="好_县市旗测算-新科目（20080626）_不含人员经费系数" xfId="778"/>
    <cellStyle name="好_县市旗测算-新科目（20080626）_不含人员经费系数_财力性转移支付2010年预算参考数" xfId="779"/>
    <cellStyle name="好_县市旗测算-新科目（20080626）_财力性转移支付2010年预算参考数" xfId="780"/>
    <cellStyle name="好_县市旗测算-新科目（20080626）_民生政策最低支出需求" xfId="781"/>
    <cellStyle name="好_县市旗测算-新科目（20080626）_民生政策最低支出需求_财力性转移支付2010年预算参考数" xfId="782"/>
    <cellStyle name="好_县市旗测算-新科目（20080626）_县市旗测算-新科目（含人口规模效应）" xfId="783"/>
    <cellStyle name="好_县市旗测算-新科目（20080626）_县市旗测算-新科目（含人口规模效应）_财力性转移支付2010年预算参考数" xfId="784"/>
    <cellStyle name="好_县市旗测算-新科目（20080627）" xfId="785"/>
    <cellStyle name="好_县市旗测算-新科目（20080627）_不含人员经费系数" xfId="786"/>
    <cellStyle name="好_县市旗测算-新科目（20080627）_不含人员经费系数_财力性转移支付2010年预算参考数" xfId="787"/>
    <cellStyle name="好_县市旗测算-新科目（20080627）_财力性转移支付2010年预算参考数" xfId="788"/>
    <cellStyle name="好_县市旗测算-新科目（20080627）_民生政策最低支出需求" xfId="789"/>
    <cellStyle name="好_县市旗测算-新科目（20080627）_民生政策最低支出需求_财力性转移支付2010年预算参考数" xfId="790"/>
    <cellStyle name="好_县市旗测算-新科目（20080627）_县市旗测算-新科目（含人口规模效应）" xfId="791"/>
    <cellStyle name="好_县市旗测算-新科目（20080627）_县市旗测算-新科目（含人口规模效应）_财力性转移支付2010年预算参考数" xfId="792"/>
    <cellStyle name="好_一般预算支出口径剔除表" xfId="793"/>
    <cellStyle name="好_一般预算支出口径剔除表_财力性转移支付2010年预算参考数" xfId="794"/>
    <cellStyle name="好_云南 缺口县区测算(地方填报)" xfId="795"/>
    <cellStyle name="好_云南 缺口县区测算(地方填报)_财力性转移支付2010年预算参考数" xfId="796"/>
    <cellStyle name="好_云南省2008年转移支付测算——州市本级考核部分及政策性测算" xfId="797"/>
    <cellStyle name="好_云南省2008年转移支付测算——州市本级考核部分及政策性测算_财力性转移支付2010年预算参考数" xfId="798"/>
    <cellStyle name="好_重点民生支出需求测算表社保（农村低保）081112" xfId="799"/>
    <cellStyle name="好_自行调整差异系数顺序" xfId="800"/>
    <cellStyle name="好_自行调整差异系数顺序_财力性转移支付2010年预算参考数" xfId="801"/>
    <cellStyle name="好_总人口" xfId="802"/>
    <cellStyle name="好_总人口_财力性转移支付2010年预算参考数" xfId="803"/>
    <cellStyle name="后继超级链接" xfId="804"/>
    <cellStyle name="后继超链接" xfId="805"/>
    <cellStyle name="汇总 2" xfId="806"/>
    <cellStyle name="货币 2" xfId="807"/>
    <cellStyle name="计算 2" xfId="808"/>
    <cellStyle name="检查单元格 2" xfId="809"/>
    <cellStyle name="解释性文本 2" xfId="810"/>
    <cellStyle name="警告文本 2" xfId="811"/>
    <cellStyle name="链接单元格 2" xfId="812"/>
    <cellStyle name="霓付 [0]_ +Foil &amp; -FOIL &amp; PAPER" xfId="813"/>
    <cellStyle name="霓付_ +Foil &amp; -FOIL &amp; PAPER" xfId="814"/>
    <cellStyle name="烹拳 [0]_ +Foil &amp; -FOIL &amp; PAPER" xfId="815"/>
    <cellStyle name="烹拳_ +Foil &amp; -FOIL &amp; PAPER" xfId="816"/>
    <cellStyle name="普通_ 白土" xfId="817"/>
    <cellStyle name="千分位[0]_ 白土" xfId="818"/>
    <cellStyle name="千分位_ 白土" xfId="819"/>
    <cellStyle name="千位[0]_(人代会用)" xfId="820"/>
    <cellStyle name="千位_(人代会用)" xfId="821"/>
    <cellStyle name="千位分隔 2" xfId="822"/>
    <cellStyle name="千位分隔 3" xfId="823"/>
    <cellStyle name="千位分隔 4" xfId="824"/>
    <cellStyle name="千位分隔[0] 2" xfId="825"/>
    <cellStyle name="千位分隔[0] 3" xfId="826"/>
    <cellStyle name="千位分隔[0] 4" xfId="827"/>
    <cellStyle name="千位分季_新建 Microsoft Excel 工作表" xfId="828"/>
    <cellStyle name="钎霖_4岿角利" xfId="829"/>
    <cellStyle name="强调 1" xfId="830"/>
    <cellStyle name="强调 2" xfId="831"/>
    <cellStyle name="强调 3" xfId="832"/>
    <cellStyle name="强调文字颜色 1 2" xfId="833"/>
    <cellStyle name="强调文字颜色 2 2" xfId="834"/>
    <cellStyle name="强调文字颜色 3 2" xfId="835"/>
    <cellStyle name="强调文字颜色 4 2" xfId="836"/>
    <cellStyle name="强调文字颜色 5 2" xfId="837"/>
    <cellStyle name="强调文字颜色 6 2" xfId="838"/>
    <cellStyle name="适中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 [0]_BOILER-CO1" xfId="847"/>
    <cellStyle name="콤마_BOILER-CO1" xfId="848"/>
    <cellStyle name="통화 [0]_BOILER-CO1" xfId="849"/>
    <cellStyle name="통화_BOILER-CO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88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J11" sqref="J11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203</v>
      </c>
      <c r="B1" s="17"/>
    </row>
    <row r="2" spans="1:5" s="13" customFormat="1" ht="34.5" customHeight="1">
      <c r="A2" s="18" t="s">
        <v>204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205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150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4.5" customHeight="1">
      <c r="A6" s="23"/>
      <c r="B6" s="23"/>
      <c r="C6" s="24"/>
      <c r="D6" s="25"/>
      <c r="E6" s="25"/>
    </row>
    <row r="7" spans="1:5" ht="34.5" customHeight="1">
      <c r="A7" s="26"/>
      <c r="B7" s="26"/>
      <c r="C7" s="24"/>
      <c r="D7" s="25"/>
      <c r="E7" s="25"/>
    </row>
    <row r="8" spans="1:5" ht="34.5" customHeight="1">
      <c r="A8" s="27"/>
      <c r="B8" s="27" t="s">
        <v>202</v>
      </c>
      <c r="C8" s="24"/>
      <c r="D8" s="25"/>
      <c r="E8" s="25"/>
    </row>
    <row r="9" spans="1:2" ht="27.75" customHeight="1">
      <c r="A9" s="28" t="s">
        <v>115</v>
      </c>
      <c r="B9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85" zoomScaleNormal="70" zoomScaleSheetLayoutView="85" workbookViewId="0" topLeftCell="A1">
      <selection activeCell="B6" sqref="B6:B13"/>
    </sheetView>
  </sheetViews>
  <sheetFormatPr defaultColWidth="17" defaultRowHeight="11.25"/>
  <cols>
    <col min="1" max="1" width="17" style="3" customWidth="1"/>
    <col min="2" max="2" width="42.5" style="3" customWidth="1"/>
    <col min="3" max="12" width="17.83203125" style="3" customWidth="1"/>
    <col min="13" max="16384" width="17" style="3" customWidth="1"/>
  </cols>
  <sheetData>
    <row r="1" spans="1:12" ht="32.25" customHeight="1">
      <c r="A1" s="4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45" customHeight="1">
      <c r="B2" s="5" t="s">
        <v>207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24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4.25" customHeight="1">
      <c r="A4" s="7" t="s">
        <v>208</v>
      </c>
      <c r="B4" s="7" t="s">
        <v>209</v>
      </c>
      <c r="C4" s="7" t="s">
        <v>210</v>
      </c>
      <c r="D4" s="7" t="s">
        <v>50</v>
      </c>
      <c r="E4" s="7" t="s">
        <v>211</v>
      </c>
      <c r="F4" s="7"/>
      <c r="G4" s="7"/>
      <c r="H4" s="7" t="s">
        <v>212</v>
      </c>
      <c r="I4" s="7"/>
      <c r="J4" s="7"/>
      <c r="K4" s="8" t="s">
        <v>213</v>
      </c>
      <c r="L4" s="7" t="s">
        <v>63</v>
      </c>
    </row>
    <row r="5" spans="1:12" s="1" customFormat="1" ht="44.25" customHeight="1">
      <c r="A5" s="7"/>
      <c r="B5" s="7"/>
      <c r="C5" s="7"/>
      <c r="D5" s="7"/>
      <c r="E5" s="8" t="s">
        <v>214</v>
      </c>
      <c r="F5" s="8" t="s">
        <v>215</v>
      </c>
      <c r="G5" s="8" t="s">
        <v>216</v>
      </c>
      <c r="H5" s="8" t="s">
        <v>214</v>
      </c>
      <c r="I5" s="8" t="s">
        <v>215</v>
      </c>
      <c r="J5" s="8" t="s">
        <v>216</v>
      </c>
      <c r="K5" s="8"/>
      <c r="L5" s="7"/>
    </row>
    <row r="6" spans="1:12" s="2" customFormat="1" ht="34.5" customHeight="1">
      <c r="A6" s="9" t="s">
        <v>217</v>
      </c>
      <c r="B6" s="9" t="s">
        <v>218</v>
      </c>
      <c r="C6" s="9" t="s">
        <v>64</v>
      </c>
      <c r="D6" s="10">
        <v>202645</v>
      </c>
      <c r="E6" s="10">
        <v>202645</v>
      </c>
      <c r="F6" s="10"/>
      <c r="G6" s="10"/>
      <c r="H6" s="11"/>
      <c r="I6" s="11"/>
      <c r="J6" s="11"/>
      <c r="K6" s="11"/>
      <c r="L6" s="11"/>
    </row>
    <row r="7" spans="1:12" s="2" customFormat="1" ht="34.5" customHeight="1">
      <c r="A7" s="9" t="s">
        <v>217</v>
      </c>
      <c r="B7" s="9" t="s">
        <v>219</v>
      </c>
      <c r="C7" s="9" t="s">
        <v>64</v>
      </c>
      <c r="D7" s="10">
        <v>1459</v>
      </c>
      <c r="E7" s="10">
        <v>1459</v>
      </c>
      <c r="F7" s="10"/>
      <c r="G7" s="10"/>
      <c r="H7" s="11"/>
      <c r="I7" s="11"/>
      <c r="J7" s="11"/>
      <c r="K7" s="11"/>
      <c r="L7" s="11"/>
    </row>
    <row r="8" spans="1:12" s="2" customFormat="1" ht="34.5" customHeight="1">
      <c r="A8" s="9" t="s">
        <v>217</v>
      </c>
      <c r="B8" s="9" t="s">
        <v>220</v>
      </c>
      <c r="C8" s="9" t="s">
        <v>64</v>
      </c>
      <c r="D8" s="10">
        <v>19930</v>
      </c>
      <c r="E8" s="10">
        <v>19930</v>
      </c>
      <c r="F8" s="10"/>
      <c r="G8" s="10"/>
      <c r="H8" s="11"/>
      <c r="I8" s="11"/>
      <c r="J8" s="11"/>
      <c r="K8" s="11"/>
      <c r="L8" s="11"/>
    </row>
    <row r="9" spans="1:12" s="2" customFormat="1" ht="34.5" customHeight="1">
      <c r="A9" s="9" t="s">
        <v>217</v>
      </c>
      <c r="B9" s="9" t="s">
        <v>221</v>
      </c>
      <c r="C9" s="9" t="s">
        <v>64</v>
      </c>
      <c r="D9" s="10">
        <v>500</v>
      </c>
      <c r="E9" s="10"/>
      <c r="F9" s="10">
        <v>500</v>
      </c>
      <c r="G9" s="10"/>
      <c r="H9" s="11"/>
      <c r="I9" s="11"/>
      <c r="J9" s="11"/>
      <c r="K9" s="11"/>
      <c r="L9" s="11"/>
    </row>
    <row r="10" spans="1:12" s="2" customFormat="1" ht="34.5" customHeight="1">
      <c r="A10" s="9" t="s">
        <v>217</v>
      </c>
      <c r="B10" s="9" t="s">
        <v>222</v>
      </c>
      <c r="C10" s="9" t="s">
        <v>64</v>
      </c>
      <c r="D10" s="10">
        <v>5705</v>
      </c>
      <c r="E10" s="10">
        <v>5705</v>
      </c>
      <c r="F10" s="10"/>
      <c r="G10" s="10"/>
      <c r="H10" s="11"/>
      <c r="I10" s="11"/>
      <c r="J10" s="11"/>
      <c r="K10" s="11"/>
      <c r="L10" s="11"/>
    </row>
    <row r="11" spans="1:12" s="2" customFormat="1" ht="34.5" customHeight="1">
      <c r="A11" s="9" t="s">
        <v>217</v>
      </c>
      <c r="B11" s="9" t="s">
        <v>223</v>
      </c>
      <c r="C11" s="9" t="s">
        <v>64</v>
      </c>
      <c r="D11" s="10">
        <v>118499</v>
      </c>
      <c r="E11" s="10"/>
      <c r="F11" s="10">
        <v>118499</v>
      </c>
      <c r="G11" s="10"/>
      <c r="H11" s="11"/>
      <c r="I11" s="11"/>
      <c r="J11" s="11"/>
      <c r="K11" s="11"/>
      <c r="L11" s="11"/>
    </row>
    <row r="12" spans="1:12" s="2" customFormat="1" ht="34.5" customHeight="1">
      <c r="A12" s="9" t="s">
        <v>217</v>
      </c>
      <c r="B12" s="9" t="s">
        <v>224</v>
      </c>
      <c r="C12" s="9" t="s">
        <v>64</v>
      </c>
      <c r="D12" s="10">
        <v>41885</v>
      </c>
      <c r="E12" s="10">
        <v>41885</v>
      </c>
      <c r="F12" s="10"/>
      <c r="G12" s="10"/>
      <c r="H12" s="11"/>
      <c r="I12" s="11"/>
      <c r="J12" s="11"/>
      <c r="K12" s="11"/>
      <c r="L12" s="11"/>
    </row>
    <row r="13" spans="1:12" s="2" customFormat="1" ht="34.5" customHeight="1">
      <c r="A13" s="9" t="s">
        <v>217</v>
      </c>
      <c r="B13" s="9" t="s">
        <v>225</v>
      </c>
      <c r="C13" s="9" t="s">
        <v>64</v>
      </c>
      <c r="D13" s="10">
        <v>210</v>
      </c>
      <c r="E13" s="10">
        <v>210</v>
      </c>
      <c r="F13" s="10"/>
      <c r="G13" s="10"/>
      <c r="H13" s="11"/>
      <c r="I13" s="11"/>
      <c r="J13" s="11"/>
      <c r="K13" s="11"/>
      <c r="L13" s="11"/>
    </row>
    <row r="14" spans="1:12" ht="34.5" customHeight="1">
      <c r="A14" s="7" t="s">
        <v>50</v>
      </c>
      <c r="B14" s="7"/>
      <c r="C14" s="12"/>
      <c r="D14" s="10">
        <f>SUM(D6:D13)</f>
        <v>390833</v>
      </c>
      <c r="E14" s="10">
        <f>SUM(E6:E13)</f>
        <v>271834</v>
      </c>
      <c r="F14" s="10">
        <f>SUM(F6:F13)</f>
        <v>118999</v>
      </c>
      <c r="G14" s="10"/>
      <c r="H14" s="10"/>
      <c r="I14" s="10"/>
      <c r="J14" s="10"/>
      <c r="K14" s="10"/>
      <c r="L14" s="10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Normal="115" zoomScaleSheetLayoutView="100" workbookViewId="0" topLeftCell="A16">
      <selection activeCell="C8" sqref="C8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9" t="s">
        <v>5</v>
      </c>
      <c r="B5" s="52" t="s">
        <v>6</v>
      </c>
      <c r="C5" s="19" t="s">
        <v>5</v>
      </c>
      <c r="D5" s="52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8" t="s">
        <v>7</v>
      </c>
      <c r="B6" s="25">
        <v>274543.6</v>
      </c>
      <c r="C6" s="54" t="s">
        <v>8</v>
      </c>
      <c r="D6" s="25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8" t="s">
        <v>9</v>
      </c>
      <c r="B7" s="25">
        <v>118999</v>
      </c>
      <c r="C7" s="54" t="s">
        <v>10</v>
      </c>
      <c r="D7" s="2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8" t="s">
        <v>11</v>
      </c>
      <c r="B8" s="25"/>
      <c r="C8" s="54" t="s">
        <v>12</v>
      </c>
      <c r="D8" s="2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9" t="s">
        <v>13</v>
      </c>
      <c r="B9" s="25"/>
      <c r="C9" s="54" t="s">
        <v>14</v>
      </c>
      <c r="D9" s="2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10" t="s">
        <v>15</v>
      </c>
      <c r="B10" s="25"/>
      <c r="C10" s="54" t="s">
        <v>16</v>
      </c>
      <c r="D10" s="25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10" t="s">
        <v>17</v>
      </c>
      <c r="B11" s="25"/>
      <c r="C11" s="54" t="s">
        <v>18</v>
      </c>
      <c r="D11" s="25">
        <v>259.7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8" t="s">
        <v>19</v>
      </c>
      <c r="B12" s="25"/>
      <c r="C12" s="54" t="s">
        <v>20</v>
      </c>
      <c r="D12" s="25">
        <v>128.6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8" t="s">
        <v>21</v>
      </c>
      <c r="B13" s="55"/>
      <c r="C13" s="54" t="s">
        <v>22</v>
      </c>
      <c r="D13" s="2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8" t="s">
        <v>23</v>
      </c>
      <c r="B14" s="25">
        <v>0.6</v>
      </c>
      <c r="C14" s="54" t="s">
        <v>24</v>
      </c>
      <c r="D14" s="25">
        <v>121530.3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8"/>
      <c r="B15" s="55"/>
      <c r="C15" s="54" t="s">
        <v>25</v>
      </c>
      <c r="D15" s="2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8"/>
      <c r="B16" s="55"/>
      <c r="C16" s="54" t="s">
        <v>26</v>
      </c>
      <c r="D16" s="2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8"/>
      <c r="B17" s="55"/>
      <c r="C17" s="54" t="s">
        <v>27</v>
      </c>
      <c r="D17" s="2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8"/>
      <c r="B18" s="25"/>
      <c r="C18" s="54" t="s">
        <v>28</v>
      </c>
      <c r="D18" s="2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8"/>
      <c r="B19" s="25"/>
      <c r="C19" s="54" t="s">
        <v>29</v>
      </c>
      <c r="D19" s="2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8"/>
      <c r="B20" s="25"/>
      <c r="C20" s="54" t="s">
        <v>30</v>
      </c>
      <c r="D20" s="5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3"/>
      <c r="B21" s="25"/>
      <c r="C21" s="54" t="s">
        <v>31</v>
      </c>
      <c r="D21" s="57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3"/>
      <c r="B22" s="25"/>
      <c r="C22" s="54" t="s">
        <v>32</v>
      </c>
      <c r="D22" s="25">
        <v>271624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3"/>
      <c r="B23" s="25"/>
      <c r="C23" s="54" t="s">
        <v>33</v>
      </c>
      <c r="D23" s="5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3"/>
      <c r="B24" s="25"/>
      <c r="C24" s="54" t="s">
        <v>34</v>
      </c>
      <c r="D24" s="5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3"/>
      <c r="B25" s="25"/>
      <c r="C25" s="54" t="s">
        <v>35</v>
      </c>
      <c r="D25" s="5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3"/>
      <c r="B26" s="25"/>
      <c r="C26" s="54" t="s">
        <v>36</v>
      </c>
      <c r="D26" s="5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3"/>
      <c r="B27" s="25"/>
      <c r="C27" s="54" t="s">
        <v>37</v>
      </c>
      <c r="D27" s="5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.75" customHeight="1">
      <c r="A28" s="23"/>
      <c r="B28" s="25"/>
      <c r="C28" s="54" t="s">
        <v>38</v>
      </c>
      <c r="D28" s="5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43" t="s">
        <v>39</v>
      </c>
      <c r="B29" s="25">
        <f>SUM(B6:B14)</f>
        <v>393543.19999999995</v>
      </c>
      <c r="C29" s="43" t="s">
        <v>40</v>
      </c>
      <c r="D29" s="58">
        <f>SUM(D6:D28)</f>
        <v>393542.6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ht="30" customHeight="1">
      <c r="A30" s="108" t="s">
        <v>41</v>
      </c>
      <c r="B30" s="25"/>
      <c r="C30" s="111" t="s">
        <v>42</v>
      </c>
      <c r="D30" s="25">
        <v>0.6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30" customHeight="1">
      <c r="A31" s="43" t="s">
        <v>43</v>
      </c>
      <c r="B31" s="25">
        <f>SUM(B29:B30)</f>
        <v>393543.19999999995</v>
      </c>
      <c r="C31" s="43" t="s">
        <v>44</v>
      </c>
      <c r="D31" s="25">
        <f>SUM(D29:D30)</f>
        <v>393543.19999999995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" customHeight="1">
      <c r="A32" s="28" t="s">
        <v>45</v>
      </c>
      <c r="B32" s="62"/>
      <c r="C32" s="63"/>
      <c r="D32" s="6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5"/>
      <c r="B33" s="66"/>
      <c r="C33" s="65"/>
      <c r="D33" s="6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"/>
  <sheetViews>
    <sheetView showGridLines="0" showZeros="0" view="pageBreakPreview" zoomScaleNormal="115" zoomScaleSheetLayoutView="100" workbookViewId="0" topLeftCell="A1">
      <selection activeCell="I9" sqref="I9"/>
    </sheetView>
  </sheetViews>
  <sheetFormatPr defaultColWidth="9.16015625" defaultRowHeight="27.75" customHeight="1"/>
  <cols>
    <col min="1" max="1" width="10.83203125" style="88" customWidth="1"/>
    <col min="2" max="2" width="9.5" style="88" customWidth="1"/>
    <col min="3" max="6" width="11.83203125" style="88" customWidth="1"/>
    <col min="7" max="11" width="8.83203125" style="88" customWidth="1"/>
    <col min="12" max="13" width="8.83203125" style="65" customWidth="1"/>
    <col min="14" max="19" width="8.83203125" style="88" customWidth="1"/>
    <col min="20" max="251" width="9" style="65" customWidth="1"/>
    <col min="252" max="252" width="9.16015625" style="86" customWidth="1"/>
    <col min="253" max="16384" width="9.16015625" style="86" customWidth="1"/>
  </cols>
  <sheetData>
    <row r="1" spans="1:19" s="71" customFormat="1" ht="27" customHeight="1">
      <c r="A1" s="17" t="s">
        <v>46</v>
      </c>
      <c r="B1" s="17"/>
      <c r="C1" s="17"/>
      <c r="D1" s="17"/>
      <c r="E1" s="89"/>
      <c r="F1" s="89"/>
      <c r="G1" s="89"/>
      <c r="H1" s="89"/>
      <c r="I1" s="89"/>
      <c r="J1" s="89"/>
      <c r="K1" s="89"/>
      <c r="L1" s="89"/>
      <c r="N1" s="89"/>
      <c r="O1" s="89"/>
      <c r="P1" s="89"/>
      <c r="Q1" s="89"/>
      <c r="R1" s="89"/>
      <c r="S1" s="89"/>
    </row>
    <row r="2" spans="1:19" s="50" customFormat="1" ht="40.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50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14" customFormat="1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1"/>
      <c r="O4" s="91"/>
      <c r="P4" s="91"/>
      <c r="Q4" s="91"/>
      <c r="R4" s="91"/>
      <c r="S4" s="91" t="s">
        <v>2</v>
      </c>
    </row>
    <row r="5" spans="1:19" s="85" customFormat="1" ht="29.25" customHeight="1">
      <c r="A5" s="92" t="s">
        <v>48</v>
      </c>
      <c r="B5" s="92" t="s">
        <v>49</v>
      </c>
      <c r="C5" s="93" t="s">
        <v>50</v>
      </c>
      <c r="D5" s="94" t="s">
        <v>51</v>
      </c>
      <c r="E5" s="94"/>
      <c r="F5" s="94"/>
      <c r="G5" s="94"/>
      <c r="H5" s="94"/>
      <c r="I5" s="94"/>
      <c r="J5" s="94"/>
      <c r="K5" s="94"/>
      <c r="L5" s="94"/>
      <c r="M5" s="94"/>
      <c r="N5" s="92" t="s">
        <v>41</v>
      </c>
      <c r="O5" s="92"/>
      <c r="P5" s="92"/>
      <c r="Q5" s="92"/>
      <c r="R5" s="92"/>
      <c r="S5" s="92"/>
    </row>
    <row r="6" spans="1:19" s="85" customFormat="1" ht="29.25" customHeight="1">
      <c r="A6" s="92"/>
      <c r="B6" s="92"/>
      <c r="C6" s="95"/>
      <c r="D6" s="92" t="s">
        <v>52</v>
      </c>
      <c r="E6" s="96" t="s">
        <v>53</v>
      </c>
      <c r="F6" s="96" t="s">
        <v>54</v>
      </c>
      <c r="G6" s="96" t="s">
        <v>55</v>
      </c>
      <c r="H6" s="96" t="s">
        <v>56</v>
      </c>
      <c r="I6" s="96" t="s">
        <v>57</v>
      </c>
      <c r="J6" s="96" t="s">
        <v>58</v>
      </c>
      <c r="K6" s="96" t="s">
        <v>59</v>
      </c>
      <c r="L6" s="96" t="s">
        <v>60</v>
      </c>
      <c r="M6" s="96" t="s">
        <v>61</v>
      </c>
      <c r="N6" s="93" t="s">
        <v>52</v>
      </c>
      <c r="O6" s="92" t="s">
        <v>53</v>
      </c>
      <c r="P6" s="92" t="s">
        <v>54</v>
      </c>
      <c r="Q6" s="92" t="s">
        <v>62</v>
      </c>
      <c r="R6" s="106" t="s">
        <v>56</v>
      </c>
      <c r="S6" s="107" t="s">
        <v>63</v>
      </c>
    </row>
    <row r="7" spans="1:251" s="86" customFormat="1" ht="33.75" customHeight="1">
      <c r="A7" s="97">
        <v>325216</v>
      </c>
      <c r="B7" s="97" t="s">
        <v>64</v>
      </c>
      <c r="C7" s="98">
        <f>SUM(D7)</f>
        <v>393543.19999999995</v>
      </c>
      <c r="D7" s="98">
        <f>SUM(E7:M7)</f>
        <v>393543.19999999995</v>
      </c>
      <c r="E7" s="98">
        <v>274543.6</v>
      </c>
      <c r="F7" s="98">
        <v>118999</v>
      </c>
      <c r="G7" s="98"/>
      <c r="H7" s="98"/>
      <c r="I7" s="98"/>
      <c r="J7" s="98"/>
      <c r="K7" s="98"/>
      <c r="L7" s="98"/>
      <c r="M7" s="98">
        <v>0.6</v>
      </c>
      <c r="N7" s="105"/>
      <c r="O7" s="99"/>
      <c r="P7" s="99"/>
      <c r="Q7" s="99"/>
      <c r="R7" s="99"/>
      <c r="S7" s="99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87" customFormat="1" ht="33.75" customHeight="1">
      <c r="A8" s="99"/>
      <c r="B8" s="100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19" s="86" customFormat="1" ht="33.75" customHeight="1">
      <c r="A9" s="101"/>
      <c r="B9" s="100"/>
      <c r="C9" s="102"/>
      <c r="D9" s="102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33.75" customHeight="1">
      <c r="A10" s="103" t="s">
        <v>50</v>
      </c>
      <c r="B10" s="104"/>
      <c r="C10" s="99">
        <f>SUM(C7:C9)</f>
        <v>393543.19999999995</v>
      </c>
      <c r="D10" s="99">
        <f aca="true" t="shared" si="0" ref="D10:S10">SUM(D7:D9)</f>
        <v>393543.19999999995</v>
      </c>
      <c r="E10" s="99">
        <f t="shared" si="0"/>
        <v>274543.6</v>
      </c>
      <c r="F10" s="99">
        <f t="shared" si="0"/>
        <v>118999</v>
      </c>
      <c r="G10" s="99">
        <f t="shared" si="0"/>
        <v>0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0</v>
      </c>
      <c r="M10" s="99">
        <f t="shared" si="0"/>
        <v>0.6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S10" s="99">
        <f t="shared" si="0"/>
        <v>0</v>
      </c>
    </row>
  </sheetData>
  <sheetProtection/>
  <mergeCells count="7">
    <mergeCell ref="A2:S2"/>
    <mergeCell ref="D5:M5"/>
    <mergeCell ref="N5:S5"/>
    <mergeCell ref="A10:B10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8"/>
  <sheetViews>
    <sheetView showGridLines="0" showZeros="0" view="pageBreakPreview" zoomScale="85" zoomScaleNormal="115" zoomScaleSheetLayoutView="85" workbookViewId="0" topLeftCell="A21">
      <selection activeCell="H13" sqref="H13"/>
    </sheetView>
  </sheetViews>
  <sheetFormatPr defaultColWidth="9.16015625" defaultRowHeight="27.75" customHeight="1"/>
  <cols>
    <col min="1" max="1" width="14.83203125" style="72" customWidth="1"/>
    <col min="2" max="2" width="47.16015625" style="72" customWidth="1"/>
    <col min="3" max="8" width="17.33203125" style="73" customWidth="1"/>
    <col min="9" max="248" width="10.66015625" style="16" customWidth="1"/>
    <col min="249" max="250" width="9.16015625" style="41" customWidth="1"/>
    <col min="251" max="16384" width="9.16015625" style="41" customWidth="1"/>
  </cols>
  <sheetData>
    <row r="1" spans="1:7" s="71" customFormat="1" ht="27" customHeight="1">
      <c r="A1" s="17" t="s">
        <v>65</v>
      </c>
      <c r="B1" s="17"/>
      <c r="C1" s="74"/>
      <c r="D1" s="74"/>
      <c r="E1" s="74"/>
      <c r="F1" s="74"/>
      <c r="G1" s="74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75"/>
      <c r="I2" s="84"/>
      <c r="J2" s="18"/>
      <c r="K2" s="84"/>
      <c r="L2" s="84"/>
    </row>
    <row r="3" spans="1:8" s="14" customFormat="1" ht="21.75" customHeight="1">
      <c r="A3" s="76"/>
      <c r="B3" s="76"/>
      <c r="C3" s="76"/>
      <c r="D3" s="76"/>
      <c r="E3" s="76"/>
      <c r="F3" s="76"/>
      <c r="G3" s="76"/>
      <c r="H3" s="76" t="s">
        <v>2</v>
      </c>
    </row>
    <row r="4" spans="1:8" s="51" customFormat="1" ht="23.25" customHeight="1">
      <c r="A4" s="19" t="s">
        <v>67</v>
      </c>
      <c r="B4" s="19" t="s">
        <v>68</v>
      </c>
      <c r="C4" s="77" t="s">
        <v>69</v>
      </c>
      <c r="D4" s="78" t="s">
        <v>70</v>
      </c>
      <c r="E4" s="78" t="s">
        <v>71</v>
      </c>
      <c r="F4" s="78" t="s">
        <v>72</v>
      </c>
      <c r="G4" s="78" t="s">
        <v>73</v>
      </c>
      <c r="H4" s="78" t="s">
        <v>74</v>
      </c>
    </row>
    <row r="5" spans="1:8" s="51" customFormat="1" ht="23.25" customHeight="1">
      <c r="A5" s="19"/>
      <c r="B5" s="19"/>
      <c r="C5" s="77"/>
      <c r="D5" s="78"/>
      <c r="E5" s="78"/>
      <c r="F5" s="78"/>
      <c r="G5" s="78"/>
      <c r="H5" s="78"/>
    </row>
    <row r="6" spans="1:8" s="51" customFormat="1" ht="23.25" customHeight="1">
      <c r="A6" s="19"/>
      <c r="B6" s="19"/>
      <c r="C6" s="77"/>
      <c r="D6" s="78"/>
      <c r="E6" s="78"/>
      <c r="F6" s="78"/>
      <c r="G6" s="78"/>
      <c r="H6" s="78"/>
    </row>
    <row r="7" spans="1:248" s="21" customFormat="1" ht="30" customHeight="1">
      <c r="A7" s="44" t="s">
        <v>75</v>
      </c>
      <c r="B7" s="30" t="s">
        <v>76</v>
      </c>
      <c r="C7" s="25">
        <f>SUM(D7:H7)</f>
        <v>259.7</v>
      </c>
      <c r="D7" s="25">
        <v>259.7</v>
      </c>
      <c r="E7" s="25"/>
      <c r="F7" s="25"/>
      <c r="G7" s="25"/>
      <c r="H7" s="2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30" customHeight="1">
      <c r="A8" s="44" t="s">
        <v>77</v>
      </c>
      <c r="B8" s="30" t="s">
        <v>78</v>
      </c>
      <c r="C8" s="25">
        <f aca="true" t="shared" si="0" ref="C8:C26">SUM(D8:H8)</f>
        <v>259.7</v>
      </c>
      <c r="D8" s="25">
        <v>259.7</v>
      </c>
      <c r="E8" s="25"/>
      <c r="F8" s="25"/>
      <c r="G8" s="25"/>
      <c r="H8" s="25"/>
      <c r="I8" s="21"/>
    </row>
    <row r="9" spans="1:9" s="15" customFormat="1" ht="30" customHeight="1">
      <c r="A9" s="44" t="s">
        <v>79</v>
      </c>
      <c r="B9" s="30" t="s">
        <v>80</v>
      </c>
      <c r="C9" s="25">
        <f t="shared" si="0"/>
        <v>173.1</v>
      </c>
      <c r="D9" s="25">
        <v>173.1</v>
      </c>
      <c r="E9" s="25"/>
      <c r="F9" s="25"/>
      <c r="G9" s="25"/>
      <c r="H9" s="25"/>
      <c r="I9" s="21"/>
    </row>
    <row r="10" spans="1:9" s="15" customFormat="1" ht="30" customHeight="1">
      <c r="A10" s="44" t="s">
        <v>81</v>
      </c>
      <c r="B10" s="30" t="s">
        <v>82</v>
      </c>
      <c r="C10" s="25">
        <f t="shared" si="0"/>
        <v>86.6</v>
      </c>
      <c r="D10" s="25">
        <v>86.6</v>
      </c>
      <c r="E10" s="25"/>
      <c r="F10" s="25"/>
      <c r="G10" s="25"/>
      <c r="H10" s="25"/>
      <c r="I10" s="21"/>
    </row>
    <row r="11" spans="1:9" s="15" customFormat="1" ht="30" customHeight="1">
      <c r="A11" s="44" t="s">
        <v>83</v>
      </c>
      <c r="B11" s="30" t="s">
        <v>84</v>
      </c>
      <c r="C11" s="25">
        <f t="shared" si="0"/>
        <v>128.6</v>
      </c>
      <c r="D11" s="25">
        <v>128.6</v>
      </c>
      <c r="E11" s="25"/>
      <c r="F11" s="25"/>
      <c r="G11" s="25"/>
      <c r="H11" s="25"/>
      <c r="I11" s="21"/>
    </row>
    <row r="12" spans="1:9" s="15" customFormat="1" ht="30" customHeight="1">
      <c r="A12" s="44" t="s">
        <v>85</v>
      </c>
      <c r="B12" s="30" t="s">
        <v>86</v>
      </c>
      <c r="C12" s="25">
        <f t="shared" si="0"/>
        <v>128.6</v>
      </c>
      <c r="D12" s="25">
        <v>128.6</v>
      </c>
      <c r="E12" s="25"/>
      <c r="F12" s="25"/>
      <c r="G12" s="25"/>
      <c r="H12" s="25"/>
      <c r="I12" s="21"/>
    </row>
    <row r="13" spans="1:9" s="15" customFormat="1" ht="30" customHeight="1">
      <c r="A13" s="44" t="s">
        <v>87</v>
      </c>
      <c r="B13" s="30" t="s">
        <v>88</v>
      </c>
      <c r="C13" s="25">
        <f t="shared" si="0"/>
        <v>108.2</v>
      </c>
      <c r="D13" s="25">
        <v>108.2</v>
      </c>
      <c r="E13" s="25"/>
      <c r="F13" s="25"/>
      <c r="G13" s="25"/>
      <c r="H13" s="25"/>
      <c r="I13" s="21"/>
    </row>
    <row r="14" spans="1:9" s="15" customFormat="1" ht="30" customHeight="1">
      <c r="A14" s="44" t="s">
        <v>89</v>
      </c>
      <c r="B14" s="30" t="s">
        <v>90</v>
      </c>
      <c r="C14" s="25">
        <f t="shared" si="0"/>
        <v>20.4</v>
      </c>
      <c r="D14" s="25">
        <v>20.4</v>
      </c>
      <c r="E14" s="25"/>
      <c r="F14" s="25"/>
      <c r="G14" s="25"/>
      <c r="H14" s="25"/>
      <c r="I14" s="21"/>
    </row>
    <row r="15" spans="1:9" s="15" customFormat="1" ht="30" customHeight="1">
      <c r="A15" s="44" t="s">
        <v>91</v>
      </c>
      <c r="B15" s="30" t="s">
        <v>92</v>
      </c>
      <c r="C15" s="25">
        <f t="shared" si="0"/>
        <v>121530.3</v>
      </c>
      <c r="D15" s="25">
        <v>2321.3</v>
      </c>
      <c r="E15" s="25">
        <v>119209</v>
      </c>
      <c r="F15" s="25"/>
      <c r="G15" s="25"/>
      <c r="H15" s="25"/>
      <c r="I15" s="21"/>
    </row>
    <row r="16" spans="1:9" s="15" customFormat="1" ht="30" customHeight="1">
      <c r="A16" s="44" t="s">
        <v>93</v>
      </c>
      <c r="B16" s="30" t="s">
        <v>94</v>
      </c>
      <c r="C16" s="25">
        <f t="shared" si="0"/>
        <v>2531.3</v>
      </c>
      <c r="D16" s="25">
        <v>2321.3</v>
      </c>
      <c r="E16" s="25">
        <v>210</v>
      </c>
      <c r="F16" s="25"/>
      <c r="G16" s="25"/>
      <c r="H16" s="25"/>
      <c r="I16" s="21"/>
    </row>
    <row r="17" spans="1:9" s="15" customFormat="1" ht="30" customHeight="1">
      <c r="A17" s="44" t="s">
        <v>95</v>
      </c>
      <c r="B17" s="30" t="s">
        <v>96</v>
      </c>
      <c r="C17" s="25">
        <f t="shared" si="0"/>
        <v>2321.3</v>
      </c>
      <c r="D17" s="25">
        <v>2321.3</v>
      </c>
      <c r="E17" s="25"/>
      <c r="F17" s="25"/>
      <c r="G17" s="25"/>
      <c r="H17" s="25"/>
      <c r="I17" s="21"/>
    </row>
    <row r="18" spans="1:9" s="15" customFormat="1" ht="30" customHeight="1">
      <c r="A18" s="44" t="s">
        <v>97</v>
      </c>
      <c r="B18" s="30" t="s">
        <v>98</v>
      </c>
      <c r="C18" s="25">
        <f t="shared" si="0"/>
        <v>210</v>
      </c>
      <c r="D18" s="25"/>
      <c r="E18" s="25">
        <v>210</v>
      </c>
      <c r="F18" s="25"/>
      <c r="G18" s="25"/>
      <c r="H18" s="25"/>
      <c r="I18" s="21"/>
    </row>
    <row r="19" spans="1:9" s="15" customFormat="1" ht="30" customHeight="1">
      <c r="A19" s="29">
        <v>21208</v>
      </c>
      <c r="B19" s="30" t="s">
        <v>99</v>
      </c>
      <c r="C19" s="25">
        <f t="shared" si="0"/>
        <v>118999</v>
      </c>
      <c r="D19" s="25"/>
      <c r="E19" s="25">
        <v>118999</v>
      </c>
      <c r="F19" s="25"/>
      <c r="G19" s="25"/>
      <c r="H19" s="25"/>
      <c r="I19" s="21"/>
    </row>
    <row r="20" spans="1:9" s="15" customFormat="1" ht="30" customHeight="1">
      <c r="A20" s="29" t="s">
        <v>100</v>
      </c>
      <c r="B20" s="30" t="s">
        <v>101</v>
      </c>
      <c r="C20" s="25">
        <f t="shared" si="0"/>
        <v>500</v>
      </c>
      <c r="D20" s="25"/>
      <c r="E20" s="25">
        <v>500</v>
      </c>
      <c r="F20" s="25"/>
      <c r="G20" s="25"/>
      <c r="H20" s="25"/>
      <c r="I20" s="21"/>
    </row>
    <row r="21" spans="1:9" s="15" customFormat="1" ht="30" customHeight="1">
      <c r="A21" s="29" t="s">
        <v>102</v>
      </c>
      <c r="B21" s="30" t="s">
        <v>103</v>
      </c>
      <c r="C21" s="25">
        <f t="shared" si="0"/>
        <v>118499</v>
      </c>
      <c r="D21" s="25"/>
      <c r="E21" s="25">
        <v>118499</v>
      </c>
      <c r="F21" s="25"/>
      <c r="G21" s="25"/>
      <c r="H21" s="25"/>
      <c r="I21" s="21"/>
    </row>
    <row r="22" spans="1:9" s="15" customFormat="1" ht="30" customHeight="1">
      <c r="A22" s="44" t="s">
        <v>104</v>
      </c>
      <c r="B22" s="30" t="s">
        <v>105</v>
      </c>
      <c r="C22" s="25">
        <f t="shared" si="0"/>
        <v>271624</v>
      </c>
      <c r="D22" s="25"/>
      <c r="E22" s="25">
        <v>271624</v>
      </c>
      <c r="F22" s="25"/>
      <c r="G22" s="25"/>
      <c r="H22" s="25"/>
      <c r="I22" s="21"/>
    </row>
    <row r="23" spans="1:9" s="15" customFormat="1" ht="30" customHeight="1">
      <c r="A23" s="44" t="s">
        <v>106</v>
      </c>
      <c r="B23" s="30" t="s">
        <v>107</v>
      </c>
      <c r="C23" s="25">
        <f t="shared" si="0"/>
        <v>271624</v>
      </c>
      <c r="D23" s="25"/>
      <c r="E23" s="25">
        <v>271624</v>
      </c>
      <c r="F23" s="25"/>
      <c r="G23" s="25"/>
      <c r="H23" s="25"/>
      <c r="I23" s="21"/>
    </row>
    <row r="24" spans="1:9" s="15" customFormat="1" ht="30" customHeight="1">
      <c r="A24" s="44" t="s">
        <v>108</v>
      </c>
      <c r="B24" s="30" t="s">
        <v>109</v>
      </c>
      <c r="C24" s="25">
        <f t="shared" si="0"/>
        <v>202645</v>
      </c>
      <c r="D24" s="25"/>
      <c r="E24" s="25">
        <v>202645</v>
      </c>
      <c r="F24" s="25"/>
      <c r="G24" s="25"/>
      <c r="H24" s="25"/>
      <c r="I24" s="21"/>
    </row>
    <row r="25" spans="1:9" s="15" customFormat="1" ht="30" customHeight="1">
      <c r="A25" s="44" t="s">
        <v>110</v>
      </c>
      <c r="B25" s="30" t="s">
        <v>111</v>
      </c>
      <c r="C25" s="25">
        <f t="shared" si="0"/>
        <v>47590</v>
      </c>
      <c r="D25" s="25"/>
      <c r="E25" s="25">
        <v>47590</v>
      </c>
      <c r="F25" s="25"/>
      <c r="G25" s="25"/>
      <c r="H25" s="25"/>
      <c r="I25" s="21"/>
    </row>
    <row r="26" spans="1:9" s="15" customFormat="1" ht="30" customHeight="1">
      <c r="A26" s="44" t="s">
        <v>112</v>
      </c>
      <c r="B26" s="30" t="s">
        <v>113</v>
      </c>
      <c r="C26" s="25">
        <f t="shared" si="0"/>
        <v>21389</v>
      </c>
      <c r="D26" s="25"/>
      <c r="E26" s="25">
        <v>21389</v>
      </c>
      <c r="F26" s="25"/>
      <c r="G26" s="25"/>
      <c r="H26" s="25"/>
      <c r="I26" s="21"/>
    </row>
    <row r="27" spans="1:8" ht="30" customHeight="1">
      <c r="A27" s="79"/>
      <c r="B27" s="80" t="s">
        <v>114</v>
      </c>
      <c r="C27" s="25">
        <f>C7+C11+C15+C22</f>
        <v>393542.6</v>
      </c>
      <c r="D27" s="25">
        <f>D7+D11+D15+D22</f>
        <v>2709.6000000000004</v>
      </c>
      <c r="E27" s="25">
        <f>E7+E11+E15+E22</f>
        <v>390833</v>
      </c>
      <c r="F27" s="25">
        <f>SUM(F7:F26)</f>
        <v>0</v>
      </c>
      <c r="G27" s="25">
        <f>SUM(G7:G26)</f>
        <v>0</v>
      </c>
      <c r="H27" s="25">
        <f>SUM(H7:H26)</f>
        <v>0</v>
      </c>
    </row>
    <row r="28" spans="1:8" ht="27.75" customHeight="1">
      <c r="A28" s="47" t="s">
        <v>115</v>
      </c>
      <c r="B28" s="81"/>
      <c r="C28" s="82"/>
      <c r="D28" s="83"/>
      <c r="E28" s="83"/>
      <c r="F28" s="83"/>
      <c r="G28" s="83"/>
      <c r="H28" s="8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30" sqref="D30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7" t="s">
        <v>116</v>
      </c>
    </row>
    <row r="2" spans="1:250" ht="42" customHeight="1">
      <c r="A2" s="18" t="s">
        <v>117</v>
      </c>
      <c r="B2" s="18"/>
      <c r="C2" s="1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9" t="s">
        <v>5</v>
      </c>
      <c r="B5" s="52" t="s">
        <v>6</v>
      </c>
      <c r="C5" s="19" t="s">
        <v>5</v>
      </c>
      <c r="D5" s="52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3" t="s">
        <v>118</v>
      </c>
      <c r="B6" s="25">
        <f>SUM(B7:B13)</f>
        <v>393542.6</v>
      </c>
      <c r="C6" s="53" t="s">
        <v>119</v>
      </c>
      <c r="D6" s="25">
        <f>SUM(D7:D29)</f>
        <v>393542.6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3" t="s">
        <v>120</v>
      </c>
      <c r="B7" s="25">
        <v>274543.6</v>
      </c>
      <c r="C7" s="53" t="s">
        <v>121</v>
      </c>
      <c r="D7" s="2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3" t="s">
        <v>122</v>
      </c>
      <c r="B8" s="25">
        <v>118999</v>
      </c>
      <c r="C8" s="53" t="s">
        <v>123</v>
      </c>
      <c r="D8" s="2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3" t="s">
        <v>124</v>
      </c>
      <c r="B9" s="25"/>
      <c r="C9" s="53" t="s">
        <v>125</v>
      </c>
      <c r="D9" s="2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3" t="s">
        <v>126</v>
      </c>
      <c r="B10" s="25"/>
      <c r="C10" s="53" t="s">
        <v>127</v>
      </c>
      <c r="D10" s="25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3" t="s">
        <v>120</v>
      </c>
      <c r="B11" s="25"/>
      <c r="C11" s="54" t="s">
        <v>128</v>
      </c>
      <c r="D11" s="2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3" t="s">
        <v>122</v>
      </c>
      <c r="B12" s="25"/>
      <c r="C12" s="54" t="s">
        <v>129</v>
      </c>
      <c r="D12" s="25">
        <v>259.7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3" t="s">
        <v>124</v>
      </c>
      <c r="B13" s="55"/>
      <c r="C13" s="54" t="s">
        <v>130</v>
      </c>
      <c r="D13" s="25">
        <v>128.6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3"/>
      <c r="B14" s="55"/>
      <c r="C14" s="54" t="s">
        <v>131</v>
      </c>
      <c r="D14" s="25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6"/>
      <c r="B15" s="55"/>
      <c r="C15" s="54" t="s">
        <v>132</v>
      </c>
      <c r="D15" s="25">
        <v>121530.3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3"/>
      <c r="B16" s="55"/>
      <c r="C16" s="54" t="s">
        <v>133</v>
      </c>
      <c r="D16" s="2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3"/>
      <c r="B17" s="55"/>
      <c r="C17" s="54" t="s">
        <v>134</v>
      </c>
      <c r="D17" s="2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3"/>
      <c r="B18" s="25"/>
      <c r="C18" s="54" t="s">
        <v>135</v>
      </c>
      <c r="D18" s="2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3"/>
      <c r="B19" s="25"/>
      <c r="C19" s="54" t="s">
        <v>136</v>
      </c>
      <c r="D19" s="2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3"/>
      <c r="B20" s="25"/>
      <c r="C20" s="54" t="s">
        <v>137</v>
      </c>
      <c r="D20" s="5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3"/>
      <c r="B21" s="25"/>
      <c r="C21" s="54" t="s">
        <v>138</v>
      </c>
      <c r="D21" s="57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3"/>
      <c r="B22" s="25"/>
      <c r="C22" s="54" t="s">
        <v>139</v>
      </c>
      <c r="D22" s="2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3"/>
      <c r="B23" s="25"/>
      <c r="C23" s="54" t="s">
        <v>140</v>
      </c>
      <c r="D23" s="58">
        <v>271624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3"/>
      <c r="B24" s="25"/>
      <c r="C24" s="54" t="s">
        <v>141</v>
      </c>
      <c r="D24" s="5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3"/>
      <c r="B25" s="25"/>
      <c r="C25" s="54" t="s">
        <v>142</v>
      </c>
      <c r="D25" s="5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3"/>
      <c r="B26" s="25"/>
      <c r="C26" s="54" t="s">
        <v>143</v>
      </c>
      <c r="D26" s="5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3"/>
      <c r="B27" s="25"/>
      <c r="C27" s="54" t="s">
        <v>144</v>
      </c>
      <c r="D27" s="5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3"/>
      <c r="B28" s="25"/>
      <c r="C28" s="54" t="s">
        <v>145</v>
      </c>
      <c r="D28" s="2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23"/>
      <c r="B29" s="25"/>
      <c r="C29" s="54" t="s">
        <v>146</v>
      </c>
      <c r="D29" s="2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5"/>
      <c r="C30" s="23" t="s">
        <v>147</v>
      </c>
      <c r="D30" s="2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30" customHeight="1">
      <c r="A31" s="61"/>
      <c r="B31" s="25"/>
      <c r="C31" s="25"/>
      <c r="D31" s="2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30" customHeight="1">
      <c r="A32" s="43" t="s">
        <v>43</v>
      </c>
      <c r="B32" s="25">
        <f>B6</f>
        <v>393542.6</v>
      </c>
      <c r="C32" s="43" t="s">
        <v>44</v>
      </c>
      <c r="D32" s="25">
        <f>D30+D6</f>
        <v>393542.6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" customHeight="1">
      <c r="A33" s="28"/>
      <c r="B33" s="62"/>
      <c r="C33" s="63"/>
      <c r="D33" s="64"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5"/>
      <c r="B34" s="66"/>
      <c r="C34" s="65"/>
      <c r="D34" s="66"/>
      <c r="E34" s="65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7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8"/>
      <c r="B38" s="68"/>
      <c r="C38" s="68"/>
      <c r="D38" s="68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view="pageBreakPreview" zoomScale="85" zoomScaleNormal="115" zoomScaleSheetLayoutView="85" workbookViewId="0" topLeftCell="A1">
      <pane xSplit="2" ySplit="5" topLeftCell="C15" activePane="bottomRight" state="frozen"/>
      <selection pane="bottomRight" activeCell="L32" sqref="L32"/>
    </sheetView>
  </sheetViews>
  <sheetFormatPr defaultColWidth="9.16015625" defaultRowHeight="27.75" customHeight="1"/>
  <cols>
    <col min="1" max="1" width="15.5" style="16" customWidth="1"/>
    <col min="2" max="2" width="47.16015625" style="16" customWidth="1"/>
    <col min="3" max="3" width="18.66015625" style="16" bestFit="1" customWidth="1"/>
    <col min="4" max="6" width="15.5" style="16" customWidth="1"/>
    <col min="7" max="7" width="19.83203125" style="16" customWidth="1"/>
    <col min="8" max="245" width="7.66015625" style="16" customWidth="1"/>
    <col min="246" max="16384" width="9.16015625" style="41" customWidth="1"/>
  </cols>
  <sheetData>
    <row r="1" spans="1:3" ht="27.75" customHeight="1">
      <c r="A1" s="17" t="s">
        <v>148</v>
      </c>
      <c r="B1" s="17"/>
      <c r="C1" s="17"/>
    </row>
    <row r="2" spans="1:7" s="13" customFormat="1" ht="34.5" customHeight="1">
      <c r="A2" s="18" t="s">
        <v>149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5.2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3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5.25" customHeight="1">
      <c r="A5" s="19"/>
      <c r="B5" s="19"/>
      <c r="C5" s="19"/>
      <c r="D5" s="19" t="s">
        <v>150</v>
      </c>
      <c r="E5" s="19" t="s">
        <v>151</v>
      </c>
      <c r="F5" s="19" t="s">
        <v>152</v>
      </c>
      <c r="G5" s="4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0" customHeight="1">
      <c r="A6" s="44" t="s">
        <v>75</v>
      </c>
      <c r="B6" s="30" t="s">
        <v>76</v>
      </c>
      <c r="C6" s="45">
        <f>D6+G6</f>
        <v>259.7</v>
      </c>
      <c r="D6" s="25">
        <f>SUM(E6:F6)</f>
        <v>259.7</v>
      </c>
      <c r="E6" s="25">
        <v>259.7</v>
      </c>
      <c r="F6" s="25"/>
      <c r="G6" s="46"/>
    </row>
    <row r="7" spans="1:7" ht="30" customHeight="1">
      <c r="A7" s="44" t="s">
        <v>77</v>
      </c>
      <c r="B7" s="30" t="s">
        <v>78</v>
      </c>
      <c r="C7" s="45">
        <f aca="true" t="shared" si="0" ref="C7:C22">D7+G7</f>
        <v>259.7</v>
      </c>
      <c r="D7" s="25">
        <f aca="true" t="shared" si="1" ref="D7:D22">SUM(E7:F7)</f>
        <v>259.7</v>
      </c>
      <c r="E7" s="25">
        <v>259.7</v>
      </c>
      <c r="F7" s="25"/>
      <c r="G7" s="46"/>
    </row>
    <row r="8" spans="1:7" ht="30" customHeight="1">
      <c r="A8" s="44" t="s">
        <v>79</v>
      </c>
      <c r="B8" s="30" t="s">
        <v>80</v>
      </c>
      <c r="C8" s="45">
        <f t="shared" si="0"/>
        <v>173.1</v>
      </c>
      <c r="D8" s="25">
        <f t="shared" si="1"/>
        <v>173.1</v>
      </c>
      <c r="E8" s="25">
        <v>173.1</v>
      </c>
      <c r="F8" s="25"/>
      <c r="G8" s="46"/>
    </row>
    <row r="9" spans="1:7" ht="30" customHeight="1">
      <c r="A9" s="44" t="s">
        <v>81</v>
      </c>
      <c r="B9" s="30" t="s">
        <v>82</v>
      </c>
      <c r="C9" s="45">
        <f t="shared" si="0"/>
        <v>86.6</v>
      </c>
      <c r="D9" s="25">
        <f t="shared" si="1"/>
        <v>86.6</v>
      </c>
      <c r="E9" s="25">
        <v>86.6</v>
      </c>
      <c r="F9" s="25"/>
      <c r="G9" s="46"/>
    </row>
    <row r="10" spans="1:7" ht="30" customHeight="1">
      <c r="A10" s="44" t="s">
        <v>83</v>
      </c>
      <c r="B10" s="30" t="s">
        <v>84</v>
      </c>
      <c r="C10" s="45">
        <f t="shared" si="0"/>
        <v>128.6</v>
      </c>
      <c r="D10" s="25">
        <f t="shared" si="1"/>
        <v>128.6</v>
      </c>
      <c r="E10" s="25">
        <v>128.6</v>
      </c>
      <c r="F10" s="25"/>
      <c r="G10" s="46"/>
    </row>
    <row r="11" spans="1:7" ht="30" customHeight="1">
      <c r="A11" s="44" t="s">
        <v>85</v>
      </c>
      <c r="B11" s="30" t="s">
        <v>86</v>
      </c>
      <c r="C11" s="45">
        <f t="shared" si="0"/>
        <v>128.6</v>
      </c>
      <c r="D11" s="25">
        <f t="shared" si="1"/>
        <v>128.6</v>
      </c>
      <c r="E11" s="25">
        <v>128.6</v>
      </c>
      <c r="F11" s="25"/>
      <c r="G11" s="46"/>
    </row>
    <row r="12" spans="1:7" ht="30" customHeight="1">
      <c r="A12" s="44" t="s">
        <v>87</v>
      </c>
      <c r="B12" s="30" t="s">
        <v>88</v>
      </c>
      <c r="C12" s="45">
        <f t="shared" si="0"/>
        <v>108.2</v>
      </c>
      <c r="D12" s="25">
        <f t="shared" si="1"/>
        <v>108.2</v>
      </c>
      <c r="E12" s="25">
        <v>108.2</v>
      </c>
      <c r="F12" s="25"/>
      <c r="G12" s="46"/>
    </row>
    <row r="13" spans="1:7" ht="30" customHeight="1">
      <c r="A13" s="44" t="s">
        <v>89</v>
      </c>
      <c r="B13" s="30" t="s">
        <v>90</v>
      </c>
      <c r="C13" s="45">
        <f t="shared" si="0"/>
        <v>20.4</v>
      </c>
      <c r="D13" s="25">
        <f t="shared" si="1"/>
        <v>20.4</v>
      </c>
      <c r="E13" s="25">
        <v>20.4</v>
      </c>
      <c r="F13" s="25"/>
      <c r="G13" s="46"/>
    </row>
    <row r="14" spans="1:7" ht="30" customHeight="1">
      <c r="A14" s="44" t="s">
        <v>91</v>
      </c>
      <c r="B14" s="30" t="s">
        <v>92</v>
      </c>
      <c r="C14" s="45">
        <f t="shared" si="0"/>
        <v>2531.3</v>
      </c>
      <c r="D14" s="25">
        <f t="shared" si="1"/>
        <v>2321.3</v>
      </c>
      <c r="E14" s="25">
        <v>2036.2</v>
      </c>
      <c r="F14" s="25">
        <v>285.1</v>
      </c>
      <c r="G14" s="46">
        <v>210</v>
      </c>
    </row>
    <row r="15" spans="1:7" ht="30" customHeight="1">
      <c r="A15" s="44" t="s">
        <v>93</v>
      </c>
      <c r="B15" s="30" t="s">
        <v>94</v>
      </c>
      <c r="C15" s="45">
        <f t="shared" si="0"/>
        <v>2531.3</v>
      </c>
      <c r="D15" s="25">
        <f t="shared" si="1"/>
        <v>2321.3</v>
      </c>
      <c r="E15" s="25">
        <v>2036.2</v>
      </c>
      <c r="F15" s="25">
        <v>285.1</v>
      </c>
      <c r="G15" s="46">
        <v>210</v>
      </c>
    </row>
    <row r="16" spans="1:7" ht="30" customHeight="1">
      <c r="A16" s="44" t="s">
        <v>95</v>
      </c>
      <c r="B16" s="30" t="s">
        <v>96</v>
      </c>
      <c r="C16" s="45">
        <f t="shared" si="0"/>
        <v>2321.3</v>
      </c>
      <c r="D16" s="25">
        <f t="shared" si="1"/>
        <v>2321.3</v>
      </c>
      <c r="E16" s="25">
        <v>2036.2</v>
      </c>
      <c r="F16" s="25">
        <v>285.1</v>
      </c>
      <c r="G16" s="46"/>
    </row>
    <row r="17" spans="1:7" ht="30" customHeight="1">
      <c r="A17" s="44" t="s">
        <v>97</v>
      </c>
      <c r="B17" s="30" t="s">
        <v>98</v>
      </c>
      <c r="C17" s="45">
        <f t="shared" si="0"/>
        <v>210</v>
      </c>
      <c r="D17" s="25">
        <f t="shared" si="1"/>
        <v>0</v>
      </c>
      <c r="E17" s="25"/>
      <c r="F17" s="25"/>
      <c r="G17" s="46">
        <v>210</v>
      </c>
    </row>
    <row r="18" spans="1:7" ht="30" customHeight="1">
      <c r="A18" s="44" t="s">
        <v>104</v>
      </c>
      <c r="B18" s="30" t="s">
        <v>105</v>
      </c>
      <c r="C18" s="45">
        <f t="shared" si="0"/>
        <v>271624</v>
      </c>
      <c r="D18" s="25">
        <f t="shared" si="1"/>
        <v>0</v>
      </c>
      <c r="E18" s="25"/>
      <c r="F18" s="25"/>
      <c r="G18" s="46">
        <v>271624</v>
      </c>
    </row>
    <row r="19" spans="1:7" ht="30" customHeight="1">
      <c r="A19" s="44" t="s">
        <v>106</v>
      </c>
      <c r="B19" s="30" t="s">
        <v>107</v>
      </c>
      <c r="C19" s="45">
        <f t="shared" si="0"/>
        <v>271624</v>
      </c>
      <c r="D19" s="25">
        <f t="shared" si="1"/>
        <v>0</v>
      </c>
      <c r="E19" s="25"/>
      <c r="F19" s="25"/>
      <c r="G19" s="46">
        <v>271624</v>
      </c>
    </row>
    <row r="20" spans="1:7" ht="30" customHeight="1">
      <c r="A20" s="44" t="s">
        <v>108</v>
      </c>
      <c r="B20" s="30" t="s">
        <v>109</v>
      </c>
      <c r="C20" s="45">
        <f t="shared" si="0"/>
        <v>202645</v>
      </c>
      <c r="D20" s="25">
        <f t="shared" si="1"/>
        <v>0</v>
      </c>
      <c r="E20" s="25"/>
      <c r="F20" s="25"/>
      <c r="G20" s="46">
        <v>202645</v>
      </c>
    </row>
    <row r="21" spans="1:7" ht="30" customHeight="1">
      <c r="A21" s="44" t="s">
        <v>110</v>
      </c>
      <c r="B21" s="30" t="s">
        <v>111</v>
      </c>
      <c r="C21" s="45">
        <f t="shared" si="0"/>
        <v>47590</v>
      </c>
      <c r="D21" s="25">
        <f t="shared" si="1"/>
        <v>0</v>
      </c>
      <c r="E21" s="25"/>
      <c r="F21" s="25"/>
      <c r="G21" s="46">
        <v>47590</v>
      </c>
    </row>
    <row r="22" spans="1:7" ht="30" customHeight="1">
      <c r="A22" s="44" t="s">
        <v>112</v>
      </c>
      <c r="B22" s="30" t="s">
        <v>113</v>
      </c>
      <c r="C22" s="45">
        <f t="shared" si="0"/>
        <v>21389</v>
      </c>
      <c r="D22" s="25">
        <f t="shared" si="1"/>
        <v>0</v>
      </c>
      <c r="E22" s="25"/>
      <c r="F22" s="25"/>
      <c r="G22" s="46">
        <v>21389</v>
      </c>
    </row>
    <row r="23" spans="1:7" ht="30" customHeight="1">
      <c r="A23" s="27" t="s">
        <v>153</v>
      </c>
      <c r="B23" s="27" t="s">
        <v>69</v>
      </c>
      <c r="C23" s="45">
        <f>C6+C10+C14+C18</f>
        <v>274543.6</v>
      </c>
      <c r="D23" s="45">
        <f>D6+D10+D14+D18</f>
        <v>2709.6000000000004</v>
      </c>
      <c r="E23" s="45">
        <f>E6+E10+E14+E18</f>
        <v>2424.5</v>
      </c>
      <c r="F23" s="45">
        <f>F6+F10+F14+F18</f>
        <v>285.1</v>
      </c>
      <c r="G23" s="45">
        <f>G6+G10+G14+G18</f>
        <v>271834</v>
      </c>
    </row>
    <row r="24" spans="1:7" ht="27.75" customHeight="1">
      <c r="A24" s="47" t="s">
        <v>115</v>
      </c>
      <c r="B24" s="47"/>
      <c r="C24" s="47"/>
      <c r="D24" s="48"/>
      <c r="E24" s="48"/>
      <c r="F24" s="48"/>
      <c r="G24" s="4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1">
      <pane xSplit="2" ySplit="5" topLeftCell="C6" activePane="bottomRight" state="frozen"/>
      <selection pane="bottomRight" activeCell="B12" sqref="B12"/>
    </sheetView>
  </sheetViews>
  <sheetFormatPr defaultColWidth="9.16015625" defaultRowHeight="12.75" customHeight="1"/>
  <cols>
    <col min="1" max="1" width="17.33203125" style="41" customWidth="1"/>
    <col min="2" max="2" width="45.6601562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7" t="s">
        <v>154</v>
      </c>
      <c r="B1" s="17"/>
    </row>
    <row r="2" spans="1:243" ht="39.75" customHeight="1">
      <c r="A2" s="18" t="s">
        <v>155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3" customHeight="1">
      <c r="A4" s="19" t="s">
        <v>156</v>
      </c>
      <c r="B4" s="19"/>
      <c r="C4" s="20" t="s">
        <v>157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3" customHeight="1">
      <c r="A5" s="19" t="s">
        <v>67</v>
      </c>
      <c r="B5" s="19" t="s">
        <v>68</v>
      </c>
      <c r="C5" s="19" t="s">
        <v>150</v>
      </c>
      <c r="D5" s="19" t="s">
        <v>151</v>
      </c>
      <c r="E5" s="19" t="s">
        <v>152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0" customHeight="1">
      <c r="A6" s="23">
        <v>301</v>
      </c>
      <c r="B6" s="42" t="s">
        <v>158</v>
      </c>
      <c r="C6" s="25">
        <v>2406</v>
      </c>
      <c r="D6" s="25">
        <v>2406</v>
      </c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0" customHeight="1">
      <c r="A7" s="23">
        <v>30101</v>
      </c>
      <c r="B7" s="42" t="s">
        <v>159</v>
      </c>
      <c r="C7" s="25">
        <v>508.7</v>
      </c>
      <c r="D7" s="25">
        <v>508.7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0" customHeight="1">
      <c r="A8" s="23">
        <v>30102</v>
      </c>
      <c r="B8" s="42" t="s">
        <v>160</v>
      </c>
      <c r="C8" s="25">
        <v>242.3</v>
      </c>
      <c r="D8" s="25">
        <v>242.3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0" customHeight="1">
      <c r="A9" s="23">
        <v>30107</v>
      </c>
      <c r="B9" s="42" t="s">
        <v>161</v>
      </c>
      <c r="C9" s="25">
        <v>591.9</v>
      </c>
      <c r="D9" s="25">
        <v>591.9</v>
      </c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0" customHeight="1">
      <c r="A10" s="23">
        <v>30108</v>
      </c>
      <c r="B10" s="42" t="s">
        <v>162</v>
      </c>
      <c r="C10" s="25">
        <v>173.1</v>
      </c>
      <c r="D10" s="25">
        <v>173.1</v>
      </c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0" customHeight="1">
      <c r="A11" s="23">
        <v>30109</v>
      </c>
      <c r="B11" s="42" t="s">
        <v>163</v>
      </c>
      <c r="C11" s="25">
        <v>86.6</v>
      </c>
      <c r="D11" s="25">
        <v>86.6</v>
      </c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0" customHeight="1">
      <c r="A12" s="23">
        <v>30110</v>
      </c>
      <c r="B12" s="42" t="s">
        <v>164</v>
      </c>
      <c r="C12" s="25">
        <v>108.2</v>
      </c>
      <c r="D12" s="25">
        <v>108.2</v>
      </c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0" customHeight="1">
      <c r="A13" s="23">
        <v>30112</v>
      </c>
      <c r="B13" s="42" t="s">
        <v>165</v>
      </c>
      <c r="C13" s="25">
        <v>7.6</v>
      </c>
      <c r="D13" s="25">
        <v>7.6</v>
      </c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0" customHeight="1">
      <c r="A14" s="23">
        <v>30113</v>
      </c>
      <c r="B14" s="42" t="s">
        <v>166</v>
      </c>
      <c r="C14" s="25">
        <v>586.6</v>
      </c>
      <c r="D14" s="25">
        <v>586.6</v>
      </c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0" customHeight="1">
      <c r="A15" s="23">
        <v>30114</v>
      </c>
      <c r="B15" s="42" t="s">
        <v>167</v>
      </c>
      <c r="C15" s="25">
        <v>14</v>
      </c>
      <c r="D15" s="25">
        <v>14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0" customHeight="1">
      <c r="A16" s="23">
        <v>30199</v>
      </c>
      <c r="B16" s="42" t="s">
        <v>168</v>
      </c>
      <c r="C16" s="25">
        <v>87</v>
      </c>
      <c r="D16" s="25">
        <v>87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0" customHeight="1">
      <c r="A17" s="23">
        <v>302</v>
      </c>
      <c r="B17" s="42" t="s">
        <v>169</v>
      </c>
      <c r="C17" s="25">
        <v>285.1</v>
      </c>
      <c r="D17" s="25"/>
      <c r="E17" s="25">
        <v>285.1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0" customHeight="1">
      <c r="A18" s="23">
        <v>30201</v>
      </c>
      <c r="B18" s="42" t="s">
        <v>170</v>
      </c>
      <c r="C18" s="25">
        <v>12.5</v>
      </c>
      <c r="D18" s="25"/>
      <c r="E18" s="25">
        <v>12.5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0" customHeight="1">
      <c r="A19" s="23">
        <v>30205</v>
      </c>
      <c r="B19" s="42" t="s">
        <v>171</v>
      </c>
      <c r="C19" s="25">
        <v>4</v>
      </c>
      <c r="D19" s="25"/>
      <c r="E19" s="25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0" customHeight="1">
      <c r="A20" s="23">
        <v>30206</v>
      </c>
      <c r="B20" s="42" t="s">
        <v>172</v>
      </c>
      <c r="C20" s="25">
        <v>8.5</v>
      </c>
      <c r="D20" s="25"/>
      <c r="E20" s="25">
        <v>8.5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0" customHeight="1">
      <c r="A21" s="23">
        <v>30207</v>
      </c>
      <c r="B21" s="42" t="s">
        <v>173</v>
      </c>
      <c r="C21" s="25">
        <v>1.2</v>
      </c>
      <c r="D21" s="25"/>
      <c r="E21" s="25">
        <v>1.2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0" customHeight="1">
      <c r="A22" s="23">
        <v>30209</v>
      </c>
      <c r="B22" s="42" t="s">
        <v>174</v>
      </c>
      <c r="C22" s="25">
        <v>181.9</v>
      </c>
      <c r="D22" s="25"/>
      <c r="E22" s="25">
        <v>181.9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0" customHeight="1">
      <c r="A23" s="23">
        <v>30211</v>
      </c>
      <c r="B23" s="42" t="s">
        <v>175</v>
      </c>
      <c r="C23" s="25">
        <v>1.5</v>
      </c>
      <c r="D23" s="25"/>
      <c r="E23" s="25">
        <v>1.5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0" customHeight="1">
      <c r="A24" s="23">
        <v>30213</v>
      </c>
      <c r="B24" s="42" t="s">
        <v>176</v>
      </c>
      <c r="C24" s="25">
        <v>2.5</v>
      </c>
      <c r="D24" s="25"/>
      <c r="E24" s="25">
        <v>2.5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0" customHeight="1">
      <c r="A25" s="23">
        <v>30216</v>
      </c>
      <c r="B25" s="42" t="s">
        <v>177</v>
      </c>
      <c r="C25" s="25">
        <v>1.9</v>
      </c>
      <c r="D25" s="25"/>
      <c r="E25" s="25">
        <v>1.9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0" customHeight="1">
      <c r="A26" s="23">
        <v>30227</v>
      </c>
      <c r="B26" s="42" t="s">
        <v>178</v>
      </c>
      <c r="C26" s="25">
        <v>5.9</v>
      </c>
      <c r="D26" s="25"/>
      <c r="E26" s="25">
        <v>5.9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0" customHeight="1">
      <c r="A27" s="23">
        <v>30228</v>
      </c>
      <c r="B27" s="42" t="s">
        <v>179</v>
      </c>
      <c r="C27" s="25">
        <v>28.5</v>
      </c>
      <c r="D27" s="25"/>
      <c r="E27" s="25">
        <v>28.5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0" customHeight="1">
      <c r="A28" s="23">
        <v>30229</v>
      </c>
      <c r="B28" s="42" t="s">
        <v>180</v>
      </c>
      <c r="C28" s="25">
        <v>15</v>
      </c>
      <c r="D28" s="25"/>
      <c r="E28" s="25">
        <v>15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0" customHeight="1">
      <c r="A29" s="23">
        <v>30231</v>
      </c>
      <c r="B29" s="42" t="s">
        <v>181</v>
      </c>
      <c r="C29" s="25">
        <v>6</v>
      </c>
      <c r="D29" s="25"/>
      <c r="E29" s="25">
        <v>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0" customHeight="1">
      <c r="A30" s="23">
        <v>30239</v>
      </c>
      <c r="B30" s="42" t="s">
        <v>182</v>
      </c>
      <c r="C30" s="25">
        <v>6.2</v>
      </c>
      <c r="D30" s="25"/>
      <c r="E30" s="25">
        <v>6.2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0" customHeight="1">
      <c r="A31" s="23">
        <v>30240</v>
      </c>
      <c r="B31" s="42" t="s">
        <v>183</v>
      </c>
      <c r="C31" s="25">
        <v>7.9</v>
      </c>
      <c r="D31" s="25"/>
      <c r="E31" s="25">
        <v>7.9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0" customHeight="1">
      <c r="A32" s="23">
        <v>30299</v>
      </c>
      <c r="B32" s="42" t="s">
        <v>184</v>
      </c>
      <c r="C32" s="25">
        <v>1.6</v>
      </c>
      <c r="D32" s="25"/>
      <c r="E32" s="25">
        <v>1.6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0" customHeight="1">
      <c r="A33" s="23">
        <v>303</v>
      </c>
      <c r="B33" s="42" t="s">
        <v>185</v>
      </c>
      <c r="C33" s="25">
        <v>18.5</v>
      </c>
      <c r="D33" s="25">
        <v>18.5</v>
      </c>
      <c r="E33" s="2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0" customHeight="1">
      <c r="A34" s="23">
        <v>30302</v>
      </c>
      <c r="B34" s="42" t="s">
        <v>186</v>
      </c>
      <c r="C34" s="25">
        <v>12.1</v>
      </c>
      <c r="D34" s="25">
        <v>12.1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0" customHeight="1">
      <c r="A35" s="23">
        <v>30307</v>
      </c>
      <c r="B35" s="42" t="s">
        <v>187</v>
      </c>
      <c r="C35" s="25">
        <v>6.4</v>
      </c>
      <c r="D35" s="25">
        <v>6.4</v>
      </c>
      <c r="E35" s="2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0" customHeight="1">
      <c r="A36" s="23"/>
      <c r="B36" s="27" t="s">
        <v>69</v>
      </c>
      <c r="C36" s="25">
        <f>C6+C17+C33</f>
        <v>2709.6</v>
      </c>
      <c r="D36" s="25">
        <f>D6+D17+D33</f>
        <v>2424.5</v>
      </c>
      <c r="E36" s="25">
        <f>E6+E17+E33</f>
        <v>285.1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" ht="29.25" customHeight="1">
      <c r="A37" s="28" t="s">
        <v>188</v>
      </c>
      <c r="B37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7" sqref="E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189</v>
      </c>
      <c r="B1" s="32"/>
      <c r="C1" s="32"/>
      <c r="D1" s="32"/>
      <c r="E1" s="32"/>
      <c r="F1" s="32"/>
    </row>
    <row r="2" spans="1:6" ht="42" customHeight="1">
      <c r="A2" s="5" t="s">
        <v>190</v>
      </c>
      <c r="B2" s="5"/>
      <c r="C2" s="5"/>
      <c r="D2" s="5"/>
      <c r="E2" s="5"/>
      <c r="F2" s="5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191</v>
      </c>
      <c r="B5" s="35" t="s">
        <v>192</v>
      </c>
      <c r="C5" s="36" t="s">
        <v>193</v>
      </c>
      <c r="D5" s="36"/>
      <c r="E5" s="36"/>
      <c r="F5" s="36" t="s">
        <v>194</v>
      </c>
      <c r="H5" s="37"/>
      <c r="I5" s="37"/>
    </row>
    <row r="6" spans="1:9" ht="64.5" customHeight="1">
      <c r="A6" s="35"/>
      <c r="B6" s="35"/>
      <c r="C6" s="36" t="s">
        <v>195</v>
      </c>
      <c r="D6" s="35" t="s">
        <v>196</v>
      </c>
      <c r="E6" s="35" t="s">
        <v>197</v>
      </c>
      <c r="F6" s="36"/>
      <c r="H6" s="38"/>
      <c r="I6" s="37"/>
    </row>
    <row r="7" spans="1:9" ht="64.5" customHeight="1">
      <c r="A7" s="39">
        <v>6</v>
      </c>
      <c r="B7" s="39"/>
      <c r="C7" s="39">
        <v>6</v>
      </c>
      <c r="D7" s="39"/>
      <c r="E7" s="39">
        <v>6</v>
      </c>
      <c r="F7" s="39"/>
      <c r="H7" s="37"/>
      <c r="I7" s="37"/>
    </row>
    <row r="8" spans="1:6" ht="51" customHeight="1">
      <c r="A8" s="40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view="pageBreakPreview" zoomScaleNormal="115" zoomScaleSheetLayoutView="100" workbookViewId="0" topLeftCell="A1">
      <selection activeCell="J9" sqref="J9"/>
    </sheetView>
  </sheetViews>
  <sheetFormatPr defaultColWidth="9.16015625" defaultRowHeight="27.75" customHeight="1"/>
  <cols>
    <col min="1" max="1" width="16.33203125" style="16" customWidth="1"/>
    <col min="2" max="2" width="48.332031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198</v>
      </c>
      <c r="B1" s="17"/>
    </row>
    <row r="2" spans="1:5" s="13" customFormat="1" ht="34.5" customHeight="1">
      <c r="A2" s="18" t="s">
        <v>199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200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150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3.75" customHeight="1">
      <c r="A6" s="29" t="s">
        <v>91</v>
      </c>
      <c r="B6" s="30" t="s">
        <v>92</v>
      </c>
      <c r="C6" s="24">
        <v>118999</v>
      </c>
      <c r="D6" s="25"/>
      <c r="E6" s="25">
        <v>118999</v>
      </c>
    </row>
    <row r="7" spans="1:5" ht="33.75" customHeight="1">
      <c r="A7" s="29" t="s">
        <v>201</v>
      </c>
      <c r="B7" s="30" t="s">
        <v>99</v>
      </c>
      <c r="C7" s="24">
        <v>118999</v>
      </c>
      <c r="D7" s="25"/>
      <c r="E7" s="25">
        <v>118999</v>
      </c>
    </row>
    <row r="8" spans="1:5" ht="33.75" customHeight="1">
      <c r="A8" s="29" t="s">
        <v>100</v>
      </c>
      <c r="B8" s="30" t="s">
        <v>101</v>
      </c>
      <c r="C8" s="24">
        <v>500</v>
      </c>
      <c r="D8" s="25"/>
      <c r="E8" s="25">
        <v>500</v>
      </c>
    </row>
    <row r="9" spans="1:5" ht="33.75" customHeight="1">
      <c r="A9" s="29">
        <v>2120801</v>
      </c>
      <c r="B9" s="27" t="s">
        <v>103</v>
      </c>
      <c r="C9" s="24">
        <v>118499</v>
      </c>
      <c r="D9" s="25"/>
      <c r="E9" s="25">
        <v>118499</v>
      </c>
    </row>
    <row r="10" spans="1:5" ht="33.75" customHeight="1">
      <c r="A10" s="27"/>
      <c r="B10" s="27" t="s">
        <v>202</v>
      </c>
      <c r="C10" s="24">
        <f>C6</f>
        <v>118999</v>
      </c>
      <c r="D10" s="24">
        <f>D6</f>
        <v>0</v>
      </c>
      <c r="E10" s="24">
        <f>E6</f>
        <v>118999</v>
      </c>
    </row>
    <row r="11" spans="1:2" ht="27.75" customHeight="1">
      <c r="A11" s="28" t="s">
        <v>115</v>
      </c>
      <c r="B11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2022-01-22T11:15:23Z</cp:lastPrinted>
  <dcterms:created xsi:type="dcterms:W3CDTF">2016-02-19T02:32:40Z</dcterms:created>
  <dcterms:modified xsi:type="dcterms:W3CDTF">2024-02-27T02:16:00Z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587D980E020347798596978576B97392_12</vt:lpwstr>
  </property>
</Properties>
</file>